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BRIJELA\UPRAVNO VIJEĆE SJEDNICE, sjednice vijeća\5. sjednica Upravnog vijeća, ___.12.22\"/>
    </mc:Choice>
  </mc:AlternateContent>
  <xr:revisionPtr revIDLastSave="0" documentId="8_{339E5992-D7D9-41B7-8205-DBBD1C8D36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HODI" sheetId="1" r:id="rId1"/>
    <sheet name="RASHODI" sheetId="2" r:id="rId2"/>
  </sheets>
  <definedNames>
    <definedName name="_Hlk120780271" localSheetId="0">PRIHODI!$C$9</definedName>
    <definedName name="_xlnm.Print_Area" localSheetId="1">RASHODI!$A$1:$G$129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21" i="1" s="1"/>
  <c r="E20" i="1" s="1"/>
  <c r="E19" i="1" s="1"/>
  <c r="E18" i="1" s="1"/>
  <c r="H19" i="1"/>
  <c r="H18" i="1"/>
  <c r="J23" i="1"/>
  <c r="J22" i="1" s="1"/>
  <c r="J21" i="1" s="1"/>
  <c r="G24" i="1"/>
  <c r="H24" i="1" s="1"/>
  <c r="G25" i="1"/>
  <c r="H25" i="1" s="1"/>
  <c r="J20" i="1" l="1"/>
  <c r="G23" i="1"/>
  <c r="G22" i="1" s="1"/>
  <c r="G20" i="1" l="1"/>
  <c r="J19" i="1"/>
  <c r="J18" i="1" s="1"/>
  <c r="H23" i="1"/>
  <c r="H22" i="1" s="1"/>
  <c r="I22" i="1" s="1"/>
  <c r="G19" i="1" l="1"/>
  <c r="G18" i="1"/>
</calcChain>
</file>

<file path=xl/sharedStrings.xml><?xml version="1.0" encoding="utf-8"?>
<sst xmlns="http://schemas.openxmlformats.org/spreadsheetml/2006/main" count="484" uniqueCount="358">
  <si>
    <t/>
  </si>
  <si>
    <t>52000 PAZIN</t>
  </si>
  <si>
    <t>POZICIJA</t>
  </si>
  <si>
    <t>BROJ KONTA</t>
  </si>
  <si>
    <t>VRSTA PRIHODA / PRIMITAKA</t>
  </si>
  <si>
    <t>PLANIRANO</t>
  </si>
  <si>
    <t>PROMJENA IZNOS</t>
  </si>
  <si>
    <t>PROMJENA (%)</t>
  </si>
  <si>
    <t>NOVI IZNOS</t>
  </si>
  <si>
    <t>SVEUKUPNO PRIHODI</t>
  </si>
  <si>
    <t xml:space="preserve">Korisnik </t>
  </si>
  <si>
    <t>02</t>
  </si>
  <si>
    <t>DJEČJI VRTIĆ OLGA BAN PAZIN</t>
  </si>
  <si>
    <t>Razdjel</t>
  </si>
  <si>
    <t>000</t>
  </si>
  <si>
    <t>PRIHODI</t>
  </si>
  <si>
    <t>Glava</t>
  </si>
  <si>
    <t>00002</t>
  </si>
  <si>
    <t>PRIHODI DJEČJEG VRTIĆA OLGA BAN PAZIN</t>
  </si>
  <si>
    <t xml:space="preserve">Izvor </t>
  </si>
  <si>
    <t>3.2.</t>
  </si>
  <si>
    <t>VLASTITI PRIHODI DJEČJEG VRTIĆA OLGA BAN PAZIN</t>
  </si>
  <si>
    <t>P0259</t>
  </si>
  <si>
    <t>65264</t>
  </si>
  <si>
    <t>Sufinanciranje cijene usluge, participacije i slično</t>
  </si>
  <si>
    <t>P0260</t>
  </si>
  <si>
    <t>65267</t>
  </si>
  <si>
    <t>Prihodi s naslova osiguranja, refundacije štete i totalne štte</t>
  </si>
  <si>
    <t>P0200</t>
  </si>
  <si>
    <t>68311</t>
  </si>
  <si>
    <t>Ostali prihodi</t>
  </si>
  <si>
    <t>5.H.</t>
  </si>
  <si>
    <t>TEKUĆE I KAPITALNE POMOĆI IZ DRŽ. PRORAČUNA - PR. KORISNIK</t>
  </si>
  <si>
    <t>P0584</t>
  </si>
  <si>
    <t>63612</t>
  </si>
  <si>
    <t>Tekuće pomoći iz državnog proračuna - suf. odgajateljica</t>
  </si>
  <si>
    <t>P0251</t>
  </si>
  <si>
    <t>63613</t>
  </si>
  <si>
    <t>Tekuće pomoći iz državnog proračuna - Program pedškole</t>
  </si>
  <si>
    <t>P0252</t>
  </si>
  <si>
    <t>Tekuće pomoći iz državnog proračuna - TUR</t>
  </si>
  <si>
    <t>P0523</t>
  </si>
  <si>
    <t>63622</t>
  </si>
  <si>
    <t>Kapitalne pomoći iz državnog proračuna - MRRFEU</t>
  </si>
  <si>
    <t>P0394</t>
  </si>
  <si>
    <t>63811</t>
  </si>
  <si>
    <t>Tekuće pomoći iz državnog proračuna - ERASMUS+</t>
  </si>
  <si>
    <t>P0550</t>
  </si>
  <si>
    <t>Tekuće pomoći iz državnog proračuna temeljem prijenosa EU sredstava- ESF</t>
  </si>
  <si>
    <t>P0551</t>
  </si>
  <si>
    <t>63821</t>
  </si>
  <si>
    <t>Kapitalne pomoći iz državnog proračuna temeljem prijenosa EU sredstava - APPRR</t>
  </si>
  <si>
    <t>5.I.</t>
  </si>
  <si>
    <t>TEKUĆE I KAPITALNE POMOĆI IZ ŽUP. PRORAČUNA - PR. KORISNIK</t>
  </si>
  <si>
    <t>P0344</t>
  </si>
  <si>
    <t>Tekuće pomoći iz županijskog proračuna - Zavičajna nastava</t>
  </si>
  <si>
    <t>5.M.</t>
  </si>
  <si>
    <t>TEKUĆE I KAPITALNE POMOĆI IZ OPĆ. PRORAČUNA - PR. KORISNIK</t>
  </si>
  <si>
    <t>P0050</t>
  </si>
  <si>
    <t>Tekuće pomoći iz općinskih proračuna - plaće</t>
  </si>
  <si>
    <t>P0238</t>
  </si>
  <si>
    <t>Tekuće pomoći iz općinskih proračuna - zdravstveni pregledi</t>
  </si>
  <si>
    <t>6.3.</t>
  </si>
  <si>
    <t>DONACIJE DJEČJI VRTIĆ OLGA BAN</t>
  </si>
  <si>
    <t>P0512</t>
  </si>
  <si>
    <t>66313</t>
  </si>
  <si>
    <t>Tekuće donacije od trgovačkih društava</t>
  </si>
  <si>
    <t>8.3.</t>
  </si>
  <si>
    <t>NAMJENSKI PRIMICI OD FINANCIRANJA DV OLGA BAN</t>
  </si>
  <si>
    <t>P0202</t>
  </si>
  <si>
    <t>84222</t>
  </si>
  <si>
    <t>Primljeni krediti od kreditnih institucija u javnom sektoru  dugoročni - DV</t>
  </si>
  <si>
    <t>VRSTA RASHODA / IZDATAKA</t>
  </si>
  <si>
    <t>SVEUKUPNO RASHODI / IZDACI</t>
  </si>
  <si>
    <t>R5474</t>
  </si>
  <si>
    <t>92222</t>
  </si>
  <si>
    <t>Manjak prihoda od nefinancijske imovine - DV</t>
  </si>
  <si>
    <t>003</t>
  </si>
  <si>
    <t>UPRAVNI ODJEL ZA DRUŠTVENE DJELATNOSTI</t>
  </si>
  <si>
    <t>00302</t>
  </si>
  <si>
    <t>DJEČJI VRTIĆ OLGA BAN</t>
  </si>
  <si>
    <t>Program</t>
  </si>
  <si>
    <t>1029</t>
  </si>
  <si>
    <t>PREDŠKOLSKI ODGOJ</t>
  </si>
  <si>
    <t>Aktivnost</t>
  </si>
  <si>
    <t>A102901</t>
  </si>
  <si>
    <t>REDOVITI PROGRAMI VRTIĆA I JASLICA</t>
  </si>
  <si>
    <t>1.1.</t>
  </si>
  <si>
    <t>OPĆI PRIHODI I PRIMICI</t>
  </si>
  <si>
    <t>R0324</t>
  </si>
  <si>
    <t>31111</t>
  </si>
  <si>
    <t>Plaće za zaposlene</t>
  </si>
  <si>
    <t>R5244</t>
  </si>
  <si>
    <t>31131</t>
  </si>
  <si>
    <t>Plaće za prekovremeni rad</t>
  </si>
  <si>
    <t>R1428</t>
  </si>
  <si>
    <t>31212</t>
  </si>
  <si>
    <t>Nagrade</t>
  </si>
  <si>
    <t>R1617</t>
  </si>
  <si>
    <t>31213</t>
  </si>
  <si>
    <t>Dar djetetu/ Božićnica</t>
  </si>
  <si>
    <t>R0499</t>
  </si>
  <si>
    <t>31214</t>
  </si>
  <si>
    <t>Otpremnine</t>
  </si>
  <si>
    <t>R1430</t>
  </si>
  <si>
    <t>31215</t>
  </si>
  <si>
    <t>Naknade za bolest, invalidnost i smrtni slučaj</t>
  </si>
  <si>
    <t>R1431</t>
  </si>
  <si>
    <t>31216</t>
  </si>
  <si>
    <t>Regres za godišnji odmor</t>
  </si>
  <si>
    <t>R1432</t>
  </si>
  <si>
    <t>31321</t>
  </si>
  <si>
    <t>Doprinosi za obvezno zdravstveno osiguranje</t>
  </si>
  <si>
    <t>R5245</t>
  </si>
  <si>
    <t>Doprinosi za obvezno zdravstveno osiguranje - prekovremeni</t>
  </si>
  <si>
    <t>R1435</t>
  </si>
  <si>
    <t>32121</t>
  </si>
  <si>
    <t>Naknade za prijevoz na posao i s posla</t>
  </si>
  <si>
    <t>R1933</t>
  </si>
  <si>
    <t>32369</t>
  </si>
  <si>
    <t>Sistematski pregledi</t>
  </si>
  <si>
    <t>R5625</t>
  </si>
  <si>
    <t>32377</t>
  </si>
  <si>
    <t>Naknade za rad preko student servisa</t>
  </si>
  <si>
    <t>R1437</t>
  </si>
  <si>
    <t>32959</t>
  </si>
  <si>
    <t>Ostale pristojbe i naknade (kvotno zapošljavanje invalida)</t>
  </si>
  <si>
    <t>R0696</t>
  </si>
  <si>
    <t>32111</t>
  </si>
  <si>
    <t>Dnevnice za službeni put u zemlji</t>
  </si>
  <si>
    <t>R0697</t>
  </si>
  <si>
    <t>32112</t>
  </si>
  <si>
    <t>Dnevnice za službeni put u inozemstvu</t>
  </si>
  <si>
    <t>R0698</t>
  </si>
  <si>
    <t>32113</t>
  </si>
  <si>
    <t>Naknade za smještaj na službenom putu u zemlji</t>
  </si>
  <si>
    <t>R0699</t>
  </si>
  <si>
    <t>32114</t>
  </si>
  <si>
    <t>Naknade za smještaj na službenom putu u inozemstvu</t>
  </si>
  <si>
    <t>R0523</t>
  </si>
  <si>
    <t>32115</t>
  </si>
  <si>
    <t>Naknade za prijevoz na službenom putu u zemlji</t>
  </si>
  <si>
    <t>R0700</t>
  </si>
  <si>
    <t>32116</t>
  </si>
  <si>
    <t>Naknade za prijevoz na službenom putu u inozemstvu</t>
  </si>
  <si>
    <t>R5462</t>
  </si>
  <si>
    <t>R0701</t>
  </si>
  <si>
    <t>32131</t>
  </si>
  <si>
    <t>Seminari, savjetovanja i simpoziji</t>
  </si>
  <si>
    <t>R0702</t>
  </si>
  <si>
    <t>32132</t>
  </si>
  <si>
    <t>Tečajevi i stručni ispiti</t>
  </si>
  <si>
    <t>R0703</t>
  </si>
  <si>
    <t>32211</t>
  </si>
  <si>
    <t>Uredski materijal</t>
  </si>
  <si>
    <t>R0704</t>
  </si>
  <si>
    <t>32212</t>
  </si>
  <si>
    <t>Literatura (publikacije, časopisi, glasila, knjige i ostalo)</t>
  </si>
  <si>
    <t>R0705</t>
  </si>
  <si>
    <t>32214</t>
  </si>
  <si>
    <t>Materijal i sredstva za čišćenje i održavanje</t>
  </si>
  <si>
    <t>R0706</t>
  </si>
  <si>
    <t>32216</t>
  </si>
  <si>
    <t>Materijal za higijenske potrebe i njegu</t>
  </si>
  <si>
    <t>R0707</t>
  </si>
  <si>
    <t>32219</t>
  </si>
  <si>
    <t>Ostali materijal za potrebe redovnog poslovanja</t>
  </si>
  <si>
    <t>R0708</t>
  </si>
  <si>
    <t>32224</t>
  </si>
  <si>
    <t>Namirnice</t>
  </si>
  <si>
    <t>R0709</t>
  </si>
  <si>
    <t>32229</t>
  </si>
  <si>
    <t>Ostali materijal i sirovine</t>
  </si>
  <si>
    <t>R0710</t>
  </si>
  <si>
    <t>32231</t>
  </si>
  <si>
    <t>Električna energija</t>
  </si>
  <si>
    <t>R0711</t>
  </si>
  <si>
    <t>32233</t>
  </si>
  <si>
    <t>Plin</t>
  </si>
  <si>
    <t>R0712</t>
  </si>
  <si>
    <t>32234</t>
  </si>
  <si>
    <t>Motorni benzin i dizel gorivo</t>
  </si>
  <si>
    <t>R0714</t>
  </si>
  <si>
    <t>32251</t>
  </si>
  <si>
    <t>Sitni inventar</t>
  </si>
  <si>
    <t>R0715</t>
  </si>
  <si>
    <t>32271</t>
  </si>
  <si>
    <t>Službena, radna i zaštitna odjeća i obuća</t>
  </si>
  <si>
    <t>R0716</t>
  </si>
  <si>
    <t>32311</t>
  </si>
  <si>
    <t>Usluge telefona, telefaksa</t>
  </si>
  <si>
    <t>R0717</t>
  </si>
  <si>
    <t>32313</t>
  </si>
  <si>
    <t>Poštarina (pisma, tiskanice i sl.)</t>
  </si>
  <si>
    <t>R2981</t>
  </si>
  <si>
    <t>32319</t>
  </si>
  <si>
    <t>Ostale usluge za komunikaciju i prijevoz</t>
  </si>
  <si>
    <t>R0718</t>
  </si>
  <si>
    <t>32321</t>
  </si>
  <si>
    <t>Usluge tekućeg i investicijskog održavanja građevinskih objekata</t>
  </si>
  <si>
    <t>R0719</t>
  </si>
  <si>
    <t>32322</t>
  </si>
  <si>
    <t>Usluge tekućeg i investicijskog održavanja postrojenja i opreme</t>
  </si>
  <si>
    <t>R0545</t>
  </si>
  <si>
    <t>32323</t>
  </si>
  <si>
    <t>Usluge tekućeg i investicijskog održavanja prijevoznih sredstava</t>
  </si>
  <si>
    <t>R0720</t>
  </si>
  <si>
    <t>32341</t>
  </si>
  <si>
    <t>Opskrba vodom</t>
  </si>
  <si>
    <t>R0721</t>
  </si>
  <si>
    <t>32342</t>
  </si>
  <si>
    <t>Iznošenje i odvoz smeća</t>
  </si>
  <si>
    <t>R0722</t>
  </si>
  <si>
    <t>32343</t>
  </si>
  <si>
    <t>Deratizacija i dezinsekcija</t>
  </si>
  <si>
    <t>R1443</t>
  </si>
  <si>
    <t>32344</t>
  </si>
  <si>
    <t>Dimnjačarske i ekološke usluge</t>
  </si>
  <si>
    <t>R0723</t>
  </si>
  <si>
    <t>32349</t>
  </si>
  <si>
    <t>Ostale komunalne usluge</t>
  </si>
  <si>
    <t>R0724</t>
  </si>
  <si>
    <t>32361</t>
  </si>
  <si>
    <t>Obvezni i preventivni zdravstveni pregledi zaposlenika</t>
  </si>
  <si>
    <t>R0725</t>
  </si>
  <si>
    <t>32371</t>
  </si>
  <si>
    <t>Autorski honorari</t>
  </si>
  <si>
    <t>R2422</t>
  </si>
  <si>
    <t>32372</t>
  </si>
  <si>
    <t>Ugovori o djelu</t>
  </si>
  <si>
    <t>R1442</t>
  </si>
  <si>
    <t>32381</t>
  </si>
  <si>
    <t>Usluge ažuriranja računalnih baza</t>
  </si>
  <si>
    <t>R0726</t>
  </si>
  <si>
    <t>32389</t>
  </si>
  <si>
    <t>Ostale računalne usluge</t>
  </si>
  <si>
    <t>R0727</t>
  </si>
  <si>
    <t>32391</t>
  </si>
  <si>
    <t>Grafičke i tiskarske usluge, usluge kopiranja i uvezivanja i slično</t>
  </si>
  <si>
    <t>R0728</t>
  </si>
  <si>
    <t>32911</t>
  </si>
  <si>
    <t>Naknade za rad članovima predstavničkih i izvršnih tijela i upravnih vijeća</t>
  </si>
  <si>
    <t>R0729</t>
  </si>
  <si>
    <t>32921</t>
  </si>
  <si>
    <t>Premije osiguranja prijevoznih sredstava</t>
  </si>
  <si>
    <t>R0730</t>
  </si>
  <si>
    <t>32922</t>
  </si>
  <si>
    <t>Premije osiguranja ostale imovine</t>
  </si>
  <si>
    <t>R0731</t>
  </si>
  <si>
    <t>32923</t>
  </si>
  <si>
    <t>Premije osiguranja zaposlenih</t>
  </si>
  <si>
    <t>R0732</t>
  </si>
  <si>
    <t>32931</t>
  </si>
  <si>
    <t>Reprezentacija</t>
  </si>
  <si>
    <t>R2425</t>
  </si>
  <si>
    <t>32953</t>
  </si>
  <si>
    <t>Javnobilježničke pristojbe</t>
  </si>
  <si>
    <t>R0733</t>
  </si>
  <si>
    <t>32999</t>
  </si>
  <si>
    <t>Ostali nespomenuti rashodi poslovanja</t>
  </si>
  <si>
    <t>R1441</t>
  </si>
  <si>
    <t>34312</t>
  </si>
  <si>
    <t>Usluge platnog prometa</t>
  </si>
  <si>
    <t>R2426</t>
  </si>
  <si>
    <t>42212</t>
  </si>
  <si>
    <t>Uredski namještaj - za grupe</t>
  </si>
  <si>
    <t>R2427</t>
  </si>
  <si>
    <t>42231</t>
  </si>
  <si>
    <t>Oprema za grijanje, ventilaciju i hlađenje - klime</t>
  </si>
  <si>
    <t>R1667</t>
  </si>
  <si>
    <t>42271</t>
  </si>
  <si>
    <t>Uređaji</t>
  </si>
  <si>
    <t>R2428</t>
  </si>
  <si>
    <t>42273</t>
  </si>
  <si>
    <t>Oprema</t>
  </si>
  <si>
    <t>R5662</t>
  </si>
  <si>
    <t>Plaće za zaposlene - pripravnik</t>
  </si>
  <si>
    <t>R0685</t>
  </si>
  <si>
    <t>R5246</t>
  </si>
  <si>
    <t>R1934</t>
  </si>
  <si>
    <t>R5661</t>
  </si>
  <si>
    <t>Naknada za rad preko student servisa</t>
  </si>
  <si>
    <t>R5075</t>
  </si>
  <si>
    <t>A102902</t>
  </si>
  <si>
    <t>PROGRAM PREDŠKOLE</t>
  </si>
  <si>
    <t>R0735</t>
  </si>
  <si>
    <t>R5663</t>
  </si>
  <si>
    <t>A102903</t>
  </si>
  <si>
    <t>DJECA S TEŠKOĆAMA U RAZVOJU</t>
  </si>
  <si>
    <t>R0566</t>
  </si>
  <si>
    <t>R0737</t>
  </si>
  <si>
    <t>R5603</t>
  </si>
  <si>
    <t>Literatura</t>
  </si>
  <si>
    <t>R5604</t>
  </si>
  <si>
    <t>R0738</t>
  </si>
  <si>
    <t>A103906</t>
  </si>
  <si>
    <t>ZAVIČAJNA NASTAVA</t>
  </si>
  <si>
    <t>R4075</t>
  </si>
  <si>
    <t>R5643</t>
  </si>
  <si>
    <t>R2991</t>
  </si>
  <si>
    <t>Kapitalni projekt</t>
  </si>
  <si>
    <t>K102901</t>
  </si>
  <si>
    <t>PROŠIRENJE I REKONSTRUKCIJA VRTIĆA</t>
  </si>
  <si>
    <t>R1619</t>
  </si>
  <si>
    <t>34233</t>
  </si>
  <si>
    <t>Kamate za primljene kredite od tuzemnih kreditnih institucij</t>
  </si>
  <si>
    <t>R5222</t>
  </si>
  <si>
    <t>54432</t>
  </si>
  <si>
    <t>Otplata glavnice primljenih kredita  - dugoročni DV</t>
  </si>
  <si>
    <t>K102902</t>
  </si>
  <si>
    <t>PROŠIRENJE I REKONSTRUKCIJA VRTIĆA - ZATVARANJE KREDITA</t>
  </si>
  <si>
    <t>R5536</t>
  </si>
  <si>
    <t>Kamate za primljene kredite od tuzemnih kreditnih institucija izvan javnog sektora</t>
  </si>
  <si>
    <t>R5466</t>
  </si>
  <si>
    <t>34311</t>
  </si>
  <si>
    <t>Naknada za zatvaranje kredita</t>
  </si>
  <si>
    <t>R5464</t>
  </si>
  <si>
    <t>Otplata glavnice primljenih kredita - MRRFEU I APPRR</t>
  </si>
  <si>
    <t>R5465</t>
  </si>
  <si>
    <t>Otplata glavnice primljenih kredita - Refinanciranje</t>
  </si>
  <si>
    <t>Tekući projekt</t>
  </si>
  <si>
    <t>T102904</t>
  </si>
  <si>
    <t>NASTAVAK UNAPRJEĐENJA USLUGA ZA DJECU - ESF</t>
  </si>
  <si>
    <t>R5467</t>
  </si>
  <si>
    <t>R5468</t>
  </si>
  <si>
    <t>R5469</t>
  </si>
  <si>
    <t>R5471</t>
  </si>
  <si>
    <t>R5473</t>
  </si>
  <si>
    <t>32331</t>
  </si>
  <si>
    <t>Elektronski mediji</t>
  </si>
  <si>
    <t>R5472</t>
  </si>
  <si>
    <t>32334</t>
  </si>
  <si>
    <t>Promidžbeni materijali</t>
  </si>
  <si>
    <t>R5470</t>
  </si>
  <si>
    <t>42261</t>
  </si>
  <si>
    <t>Sportska oprema</t>
  </si>
  <si>
    <t>T102905</t>
  </si>
  <si>
    <t>ERASMUS+</t>
  </si>
  <si>
    <t>R5592</t>
  </si>
  <si>
    <t>R5595</t>
  </si>
  <si>
    <t>32117</t>
  </si>
  <si>
    <t>Dnevnice per diem</t>
  </si>
  <si>
    <t>R5593</t>
  </si>
  <si>
    <t>32119</t>
  </si>
  <si>
    <t>Ostali rashodi za službena putovanja</t>
  </si>
  <si>
    <t>R5594</t>
  </si>
  <si>
    <t>Seminari, savjetovanja, simpoziji, kotizacija</t>
  </si>
  <si>
    <t>P0001-2</t>
  </si>
  <si>
    <t>67111</t>
  </si>
  <si>
    <t>Prihodi iz nadležnog proračuna za financiranje ras.posl. - PLAĆE I PRAVA PO KU</t>
  </si>
  <si>
    <t>P0013</t>
  </si>
  <si>
    <t>Prihodi iz nadl. pror. za finan. rash. posl. - ZDRAVSTV. PREGLEDI</t>
  </si>
  <si>
    <t>P0401</t>
  </si>
  <si>
    <t>Prihodi iz nadležnog proračuna za financiranje rashoda poslovanja</t>
  </si>
  <si>
    <t>DJEČJI VRTIĆ "OLGA BAN" PAZIN</t>
  </si>
  <si>
    <t>PROLAZ OTOKARA KERŠOVANIJA 1</t>
  </si>
  <si>
    <t>OIB: 05017253133</t>
  </si>
  <si>
    <t>II. IZMJENE I DOPUNE FINANCIJSKOG PLANA ZA 2022.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</si>
</sst>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41A]dd\.mm\.yyyy"/>
    <numFmt numFmtId="165" formatCode="[$-1041A]#,##0.00;\-\ #,##0.00"/>
    <numFmt numFmtId="166" formatCode="#,##0.00_ ;\-#,##0.00\ 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Arial Nova"/>
      <family val="2"/>
    </font>
  </fonts>
  <fills count="1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FFF8C6"/>
        <bgColor rgb="FFFFF8C6"/>
      </patternFill>
    </fill>
    <fill>
      <patternFill patternType="none">
        <fgColor rgb="FFFFF8C6"/>
        <bgColor rgb="FFFFF8C6"/>
      </patternFill>
    </fill>
    <fill>
      <patternFill patternType="solid">
        <fgColor rgb="FFC6CEF4"/>
        <bgColor rgb="FFC6CEF4"/>
      </patternFill>
    </fill>
    <fill>
      <patternFill patternType="solid">
        <fgColor rgb="FFE1E1FF"/>
        <bgColor rgb="FFE1E1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7" fillId="7" borderId="0"/>
    <xf numFmtId="0" fontId="7" fillId="7" borderId="0"/>
  </cellStyleXfs>
  <cellXfs count="54">
    <xf numFmtId="0" fontId="1" fillId="0" borderId="0" xfId="0" applyFont="1"/>
    <xf numFmtId="0" fontId="2" fillId="0" borderId="1" xfId="1" applyFont="1" applyBorder="1" applyAlignment="1">
      <alignment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0" fontId="5" fillId="2" borderId="0" xfId="1" applyFont="1" applyFill="1" applyAlignment="1">
      <alignment horizontal="left" vertical="center" wrapText="1" readingOrder="1"/>
    </xf>
    <xf numFmtId="0" fontId="5" fillId="2" borderId="0" xfId="1" applyFont="1" applyFill="1" applyAlignment="1">
      <alignment vertical="center" wrapText="1" readingOrder="1"/>
    </xf>
    <xf numFmtId="165" fontId="5" fillId="2" borderId="0" xfId="1" applyNumberFormat="1" applyFont="1" applyFill="1" applyAlignment="1">
      <alignment horizontal="right" vertical="center" wrapText="1" readingOrder="1"/>
    </xf>
    <xf numFmtId="0" fontId="6" fillId="3" borderId="0" xfId="1" applyFont="1" applyFill="1" applyAlignment="1">
      <alignment horizontal="left" vertical="center" wrapText="1" readingOrder="1"/>
    </xf>
    <xf numFmtId="0" fontId="6" fillId="3" borderId="0" xfId="1" applyFont="1" applyFill="1" applyAlignment="1">
      <alignment vertical="center" wrapText="1" readingOrder="1"/>
    </xf>
    <xf numFmtId="165" fontId="6" fillId="3" borderId="0" xfId="1" applyNumberFormat="1" applyFont="1" applyFill="1" applyAlignment="1">
      <alignment horizontal="right" vertical="center" wrapText="1" readingOrder="1"/>
    </xf>
    <xf numFmtId="0" fontId="5" fillId="4" borderId="0" xfId="1" applyFont="1" applyFill="1" applyAlignment="1">
      <alignment horizontal="left" vertical="center" wrapText="1" readingOrder="1"/>
    </xf>
    <xf numFmtId="0" fontId="5" fillId="4" borderId="0" xfId="1" applyFont="1" applyFill="1" applyAlignment="1">
      <alignment vertical="center" wrapText="1" readingOrder="1"/>
    </xf>
    <xf numFmtId="165" fontId="5" fillId="4" borderId="0" xfId="1" applyNumberFormat="1" applyFont="1" applyFill="1" applyAlignment="1">
      <alignment horizontal="right" vertical="center" wrapText="1" readingOrder="1"/>
    </xf>
    <xf numFmtId="0" fontId="5" fillId="5" borderId="0" xfId="1" applyFont="1" applyFill="1" applyAlignment="1">
      <alignment horizontal="left" vertical="center" wrapText="1" readingOrder="1"/>
    </xf>
    <xf numFmtId="0" fontId="5" fillId="5" borderId="0" xfId="1" applyFont="1" applyFill="1" applyAlignment="1">
      <alignment vertical="center" wrapText="1" readingOrder="1"/>
    </xf>
    <xf numFmtId="165" fontId="5" fillId="5" borderId="0" xfId="1" applyNumberFormat="1" applyFont="1" applyFill="1" applyAlignment="1">
      <alignment horizontal="right" vertical="center" wrapText="1" readingOrder="1"/>
    </xf>
    <xf numFmtId="0" fontId="6" fillId="6" borderId="0" xfId="1" applyFont="1" applyFill="1" applyAlignment="1">
      <alignment horizontal="left" vertical="center" wrapText="1" readingOrder="1"/>
    </xf>
    <xf numFmtId="0" fontId="6" fillId="6" borderId="0" xfId="1" applyFont="1" applyFill="1" applyAlignment="1">
      <alignment vertical="center" wrapText="1" readingOrder="1"/>
    </xf>
    <xf numFmtId="165" fontId="6" fillId="6" borderId="0" xfId="1" applyNumberFormat="1" applyFont="1" applyFill="1" applyAlignment="1">
      <alignment horizontal="right" vertical="center" wrapText="1" readingOrder="1"/>
    </xf>
    <xf numFmtId="0" fontId="2" fillId="7" borderId="0" xfId="1" applyFont="1" applyFill="1" applyAlignment="1">
      <alignment horizontal="left" vertical="center" wrapText="1" readingOrder="1"/>
    </xf>
    <xf numFmtId="0" fontId="2" fillId="7" borderId="0" xfId="1" applyFont="1" applyFill="1" applyAlignment="1">
      <alignment vertical="center" wrapText="1" readingOrder="1"/>
    </xf>
    <xf numFmtId="165" fontId="2" fillId="7" borderId="0" xfId="1" applyNumberFormat="1" applyFont="1" applyFill="1" applyAlignment="1">
      <alignment horizontal="right" vertical="center" wrapText="1" readingOrder="1"/>
    </xf>
    <xf numFmtId="0" fontId="6" fillId="8" borderId="0" xfId="1" applyFont="1" applyFill="1" applyAlignment="1">
      <alignment horizontal="left" vertical="center" wrapText="1" readingOrder="1"/>
    </xf>
    <xf numFmtId="0" fontId="6" fillId="8" borderId="0" xfId="1" applyFont="1" applyFill="1" applyAlignment="1">
      <alignment vertical="center" wrapText="1" readingOrder="1"/>
    </xf>
    <xf numFmtId="165" fontId="6" fillId="8" borderId="0" xfId="1" applyNumberFormat="1" applyFont="1" applyFill="1" applyAlignment="1">
      <alignment horizontal="right" vertical="center" wrapText="1" readingOrder="1"/>
    </xf>
    <xf numFmtId="0" fontId="6" fillId="9" borderId="0" xfId="1" applyFont="1" applyFill="1" applyAlignment="1">
      <alignment horizontal="left" vertical="center" wrapText="1" readingOrder="1"/>
    </xf>
    <xf numFmtId="0" fontId="6" fillId="9" borderId="0" xfId="1" applyFont="1" applyFill="1" applyAlignment="1">
      <alignment vertical="center" wrapText="1" readingOrder="1"/>
    </xf>
    <xf numFmtId="165" fontId="6" fillId="9" borderId="0" xfId="1" applyNumberFormat="1" applyFont="1" applyFill="1" applyAlignment="1">
      <alignment horizontal="right" vertical="center" wrapText="1" readingOrder="1"/>
    </xf>
    <xf numFmtId="166" fontId="1" fillId="0" borderId="0" xfId="0" applyNumberFormat="1" applyFont="1"/>
    <xf numFmtId="165" fontId="1" fillId="0" borderId="0" xfId="0" applyNumberFormat="1" applyFont="1"/>
    <xf numFmtId="43" fontId="1" fillId="0" borderId="0" xfId="2" applyFont="1" applyFill="1" applyBorder="1"/>
    <xf numFmtId="165" fontId="6" fillId="0" borderId="0" xfId="1" applyNumberFormat="1" applyFont="1" applyAlignment="1">
      <alignment horizontal="right" vertical="center" wrapText="1" readingOrder="1"/>
    </xf>
    <xf numFmtId="0" fontId="8" fillId="0" borderId="0" xfId="0" applyFont="1"/>
    <xf numFmtId="165" fontId="2" fillId="7" borderId="0" xfId="1" applyNumberFormat="1" applyFont="1" applyFill="1" applyAlignment="1">
      <alignment horizontal="right" vertical="center" wrapText="1" readingOrder="1"/>
    </xf>
    <xf numFmtId="0" fontId="1" fillId="0" borderId="0" xfId="0" applyFont="1"/>
    <xf numFmtId="165" fontId="6" fillId="6" borderId="0" xfId="1" applyNumberFormat="1" applyFont="1" applyFill="1" applyAlignment="1">
      <alignment horizontal="right" vertical="center" wrapText="1" readingOrder="1"/>
    </xf>
    <xf numFmtId="0" fontId="6" fillId="6" borderId="0" xfId="1" applyFont="1" applyFill="1" applyAlignment="1">
      <alignment vertical="center" wrapText="1" readingOrder="1"/>
    </xf>
    <xf numFmtId="0" fontId="2" fillId="7" borderId="0" xfId="1" applyFont="1" applyFill="1" applyAlignment="1">
      <alignment vertical="center" wrapText="1" readingOrder="1"/>
    </xf>
    <xf numFmtId="0" fontId="5" fillId="5" borderId="0" xfId="1" applyFont="1" applyFill="1" applyAlignment="1">
      <alignment vertical="center" wrapText="1" readingOrder="1"/>
    </xf>
    <xf numFmtId="165" fontId="5" fillId="5" borderId="0" xfId="1" applyNumberFormat="1" applyFont="1" applyFill="1" applyAlignment="1">
      <alignment horizontal="right" vertical="center" wrapText="1" readingOrder="1"/>
    </xf>
    <xf numFmtId="4" fontId="2" fillId="7" borderId="0" xfId="1" applyNumberFormat="1" applyFont="1" applyFill="1" applyAlignment="1">
      <alignment horizontal="right" vertical="center" wrapText="1" readingOrder="1"/>
    </xf>
    <xf numFmtId="0" fontId="5" fillId="4" borderId="0" xfId="1" applyFont="1" applyFill="1" applyAlignment="1">
      <alignment vertical="center" wrapText="1" readingOrder="1"/>
    </xf>
    <xf numFmtId="165" fontId="5" fillId="4" borderId="0" xfId="1" applyNumberFormat="1" applyFont="1" applyFill="1" applyAlignment="1">
      <alignment horizontal="right" vertical="center" wrapText="1" readingOrder="1"/>
    </xf>
    <xf numFmtId="0" fontId="2" fillId="0" borderId="1" xfId="1" applyFont="1" applyBorder="1" applyAlignment="1">
      <alignment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0" fontId="1" fillId="0" borderId="1" xfId="1" applyFont="1" applyBorder="1" applyAlignment="1">
      <alignment vertical="top" wrapText="1"/>
    </xf>
    <xf numFmtId="0" fontId="5" fillId="2" borderId="2" xfId="1" applyFont="1" applyFill="1" applyBorder="1" applyAlignment="1">
      <alignment vertical="center" wrapText="1" readingOrder="1"/>
    </xf>
    <xf numFmtId="165" fontId="5" fillId="2" borderId="2" xfId="1" applyNumberFormat="1" applyFont="1" applyFill="1" applyBorder="1" applyAlignment="1">
      <alignment horizontal="right" vertical="center" wrapText="1" readingOrder="1"/>
    </xf>
    <xf numFmtId="165" fontId="5" fillId="2" borderId="0" xfId="1" applyNumberFormat="1" applyFont="1" applyFill="1" applyAlignment="1">
      <alignment horizontal="right" vertical="center" wrapText="1" readingOrder="1"/>
    </xf>
    <xf numFmtId="0" fontId="2" fillId="0" borderId="0" xfId="1" applyFont="1" applyAlignment="1">
      <alignment vertical="top" wrapText="1" readingOrder="1"/>
    </xf>
    <xf numFmtId="0" fontId="3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164" fontId="2" fillId="0" borderId="0" xfId="1" applyNumberFormat="1" applyFont="1" applyAlignment="1">
      <alignment horizontal="left" vertical="top" wrapText="1" readingOrder="1"/>
    </xf>
    <xf numFmtId="0" fontId="6" fillId="3" borderId="0" xfId="1" applyFont="1" applyFill="1" applyAlignment="1">
      <alignment vertical="center" wrapText="1" readingOrder="1"/>
    </xf>
    <xf numFmtId="165" fontId="6" fillId="3" borderId="0" xfId="1" applyNumberFormat="1" applyFont="1" applyFill="1" applyAlignment="1">
      <alignment horizontal="right" vertical="center" wrapText="1" readingOrder="1"/>
    </xf>
  </cellXfs>
  <cellStyles count="5">
    <cellStyle name="Normal" xfId="1" xr:uid="{00000000-0005-0000-0000-000000000000}"/>
    <cellStyle name="Normal 2" xfId="3" xr:uid="{FB8D4168-D954-41F2-818E-0451E368707F}"/>
    <cellStyle name="Normalno" xfId="0" builtinId="0"/>
    <cellStyle name="Normalno 2" xfId="4" xr:uid="{30CDF165-7666-4CBF-9912-1E9329808522}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000080"/>
      <rgbColor rgb="000000CE"/>
      <rgbColor rgb="00FFF8C6"/>
      <rgbColor rgb="00C6CEF4"/>
      <rgbColor rgb="00E1E1FF"/>
      <rgbColor rgb="00008000"/>
      <rgbColor rgb="00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tabSelected="1" zoomScaleNormal="100" workbookViewId="0">
      <selection activeCell="P15" sqref="P15"/>
    </sheetView>
  </sheetViews>
  <sheetFormatPr defaultRowHeight="15" x14ac:dyDescent="0.25"/>
  <cols>
    <col min="1" max="1" width="7.28515625" customWidth="1"/>
    <col min="2" max="2" width="6.140625" customWidth="1"/>
    <col min="3" max="3" width="41.28515625" customWidth="1"/>
    <col min="4" max="4" width="3.42578125" customWidth="1"/>
    <col min="5" max="5" width="12.140625" customWidth="1"/>
    <col min="6" max="6" width="2.7109375" customWidth="1"/>
    <col min="7" max="7" width="10.85546875" customWidth="1"/>
    <col min="8" max="8" width="6.7109375" customWidth="1"/>
    <col min="9" max="9" width="3.42578125" customWidth="1"/>
    <col min="10" max="10" width="1.140625" customWidth="1"/>
    <col min="11" max="11" width="0.5703125" customWidth="1"/>
    <col min="12" max="12" width="9.7109375" customWidth="1"/>
    <col min="13" max="13" width="0" hidden="1" customWidth="1"/>
    <col min="14" max="14" width="1.28515625" customWidth="1"/>
    <col min="15" max="15" width="0" hidden="1" customWidth="1"/>
    <col min="16" max="16" width="13.28515625" bestFit="1" customWidth="1"/>
    <col min="17" max="17" width="10.5703125" bestFit="1" customWidth="1"/>
  </cols>
  <sheetData>
    <row r="1" spans="1:14" ht="12.75" customHeight="1" x14ac:dyDescent="0.25">
      <c r="A1" s="48" t="s">
        <v>354</v>
      </c>
      <c r="B1" s="48"/>
      <c r="C1" s="48"/>
      <c r="I1" s="48"/>
      <c r="J1" s="33"/>
      <c r="L1" s="51"/>
      <c r="M1" s="33"/>
      <c r="N1" s="33"/>
    </row>
    <row r="2" spans="1:14" ht="1.35" customHeight="1" x14ac:dyDescent="0.25"/>
    <row r="3" spans="1:14" ht="1.35" customHeight="1" x14ac:dyDescent="0.25"/>
    <row r="4" spans="1:14" ht="12.75" customHeight="1" x14ac:dyDescent="0.25">
      <c r="A4" s="48" t="s">
        <v>355</v>
      </c>
      <c r="B4" s="48"/>
      <c r="C4" s="48"/>
      <c r="D4" s="48"/>
      <c r="E4" s="48"/>
    </row>
    <row r="5" spans="1:14" ht="1.35" customHeight="1" x14ac:dyDescent="0.25"/>
    <row r="6" spans="1:14" ht="12.75" customHeight="1" x14ac:dyDescent="0.25">
      <c r="A6" s="48" t="s">
        <v>1</v>
      </c>
      <c r="B6" s="48"/>
      <c r="C6" s="48"/>
      <c r="D6" s="48"/>
      <c r="E6" s="48"/>
    </row>
    <row r="7" spans="1:14" ht="1.35" customHeight="1" x14ac:dyDescent="0.25"/>
    <row r="8" spans="1:14" ht="12.75" customHeight="1" x14ac:dyDescent="0.25">
      <c r="A8" s="48" t="s">
        <v>356</v>
      </c>
      <c r="B8" s="48"/>
      <c r="C8" s="48"/>
      <c r="D8" s="48"/>
      <c r="E8" s="48"/>
    </row>
    <row r="9" spans="1:14" ht="26.25" customHeight="1" x14ac:dyDescent="0.25">
      <c r="C9" s="31"/>
    </row>
    <row r="10" spans="1:14" ht="8.4499999999999993" customHeight="1" x14ac:dyDescent="0.25"/>
    <row r="11" spans="1:14" ht="19.899999999999999" customHeight="1" x14ac:dyDescent="0.25">
      <c r="A11" s="49" t="s">
        <v>357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.5" customHeight="1" x14ac:dyDescent="0.25"/>
    <row r="13" spans="1:14" ht="14.1" customHeight="1" x14ac:dyDescent="0.25">
      <c r="A13" s="5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4.25" customHeight="1" x14ac:dyDescent="0.25"/>
    <row r="15" spans="1:14" ht="7.15" customHeight="1" x14ac:dyDescent="0.25"/>
    <row r="16" spans="1:14" ht="7.15" customHeight="1" x14ac:dyDescent="0.25"/>
    <row r="17" spans="1:16" ht="26.25" customHeight="1" x14ac:dyDescent="0.25">
      <c r="A17" s="1" t="s">
        <v>2</v>
      </c>
      <c r="B17" s="1" t="s">
        <v>3</v>
      </c>
      <c r="C17" s="42" t="s">
        <v>4</v>
      </c>
      <c r="D17" s="42"/>
      <c r="E17" s="43" t="s">
        <v>5</v>
      </c>
      <c r="F17" s="43"/>
      <c r="G17" s="2" t="s">
        <v>6</v>
      </c>
      <c r="H17" s="43" t="s">
        <v>7</v>
      </c>
      <c r="I17" s="44"/>
      <c r="J17" s="43" t="s">
        <v>8</v>
      </c>
      <c r="K17" s="44"/>
      <c r="L17" s="44"/>
    </row>
    <row r="18" spans="1:16" x14ac:dyDescent="0.25">
      <c r="A18" s="3" t="s">
        <v>0</v>
      </c>
      <c r="B18" s="3" t="s">
        <v>0</v>
      </c>
      <c r="C18" s="45" t="s">
        <v>9</v>
      </c>
      <c r="D18" s="45"/>
      <c r="E18" s="46">
        <f>+E19</f>
        <v>21440692.57</v>
      </c>
      <c r="F18" s="46"/>
      <c r="G18" s="5">
        <f>+G20</f>
        <v>-234175.5700000003</v>
      </c>
      <c r="H18" s="47">
        <f>+H20</f>
        <v>-1.0900000000000001</v>
      </c>
      <c r="I18" s="33"/>
      <c r="J18" s="47">
        <f>+J19</f>
        <v>21206517</v>
      </c>
      <c r="K18" s="33"/>
      <c r="L18" s="33"/>
    </row>
    <row r="19" spans="1:16" ht="22.5" x14ac:dyDescent="0.25">
      <c r="A19" s="6" t="s">
        <v>10</v>
      </c>
      <c r="B19" s="6" t="s">
        <v>11</v>
      </c>
      <c r="C19" s="52" t="s">
        <v>12</v>
      </c>
      <c r="D19" s="52"/>
      <c r="E19" s="53">
        <f>+E20</f>
        <v>21440692.57</v>
      </c>
      <c r="F19" s="53"/>
      <c r="G19" s="8">
        <f>+G20</f>
        <v>-234175.5700000003</v>
      </c>
      <c r="H19" s="53">
        <f>+H20</f>
        <v>-1.0900000000000001</v>
      </c>
      <c r="I19" s="33"/>
      <c r="J19" s="53">
        <f>+J20</f>
        <v>21206517</v>
      </c>
      <c r="K19" s="33"/>
      <c r="L19" s="33"/>
      <c r="P19" s="30"/>
    </row>
    <row r="20" spans="1:16" x14ac:dyDescent="0.25">
      <c r="A20" s="9" t="s">
        <v>13</v>
      </c>
      <c r="B20" s="9" t="s">
        <v>14</v>
      </c>
      <c r="C20" s="40" t="s">
        <v>15</v>
      </c>
      <c r="D20" s="40"/>
      <c r="E20" s="41">
        <f>+E21</f>
        <v>21440692.57</v>
      </c>
      <c r="F20" s="41"/>
      <c r="G20" s="11">
        <f>+J20-E20</f>
        <v>-234175.5700000003</v>
      </c>
      <c r="H20" s="41">
        <v>-1.0900000000000001</v>
      </c>
      <c r="I20" s="33"/>
      <c r="J20" s="41">
        <f>+J21</f>
        <v>21206517</v>
      </c>
      <c r="K20" s="33"/>
      <c r="L20" s="33"/>
      <c r="P20" s="27"/>
    </row>
    <row r="21" spans="1:16" x14ac:dyDescent="0.25">
      <c r="A21" s="12" t="s">
        <v>16</v>
      </c>
      <c r="B21" s="12" t="s">
        <v>17</v>
      </c>
      <c r="C21" s="37" t="s">
        <v>18</v>
      </c>
      <c r="D21" s="37"/>
      <c r="E21" s="38">
        <f>15582207.9+E22</f>
        <v>21440692.57</v>
      </c>
      <c r="F21" s="38"/>
      <c r="G21" s="14"/>
      <c r="H21" s="38">
        <v>-1.0900000000000001</v>
      </c>
      <c r="I21" s="33"/>
      <c r="J21" s="38">
        <f>15223543+J22</f>
        <v>21206517</v>
      </c>
      <c r="K21" s="33"/>
      <c r="L21" s="33"/>
      <c r="P21" s="27"/>
    </row>
    <row r="22" spans="1:16" ht="20.25" customHeight="1" x14ac:dyDescent="0.25">
      <c r="A22" s="15" t="s">
        <v>19</v>
      </c>
      <c r="B22" s="15" t="s">
        <v>87</v>
      </c>
      <c r="C22" s="16" t="s">
        <v>88</v>
      </c>
      <c r="D22" s="16"/>
      <c r="E22" s="17">
        <f>+E23+E24+E25</f>
        <v>5858484.6699999999</v>
      </c>
      <c r="F22" s="16"/>
      <c r="G22" s="17">
        <f>+SUM(G23:G25)</f>
        <v>124489.33000000048</v>
      </c>
      <c r="H22" s="34">
        <f>+SUM(H23:H25)</f>
        <v>-82.6995484807331</v>
      </c>
      <c r="I22" s="33">
        <f>+H22-D22</f>
        <v>-82.6995484807331</v>
      </c>
      <c r="J22" s="34">
        <f>+J23+J24+J25</f>
        <v>5982974</v>
      </c>
      <c r="K22" s="33"/>
      <c r="L22" s="33"/>
      <c r="P22" s="29"/>
    </row>
    <row r="23" spans="1:16" ht="24" customHeight="1" x14ac:dyDescent="0.25">
      <c r="A23" s="18" t="s">
        <v>347</v>
      </c>
      <c r="B23" s="18" t="s">
        <v>348</v>
      </c>
      <c r="C23" s="19" t="s">
        <v>349</v>
      </c>
      <c r="E23" s="39">
        <v>5820484.6699999999</v>
      </c>
      <c r="F23" s="39">
        <v>350041.25</v>
      </c>
      <c r="G23" s="20">
        <f>+J23-E23</f>
        <v>153316.02000000048</v>
      </c>
      <c r="H23" s="32">
        <f>+G23/E23*100</f>
        <v>2.6340765192669169</v>
      </c>
      <c r="I23" s="33"/>
      <c r="J23" s="32">
        <f>5982974-J25</f>
        <v>5973800.6900000004</v>
      </c>
      <c r="K23" s="33"/>
      <c r="L23" s="33"/>
      <c r="P23" s="28"/>
    </row>
    <row r="24" spans="1:16" ht="22.5" x14ac:dyDescent="0.25">
      <c r="A24" s="18" t="s">
        <v>350</v>
      </c>
      <c r="B24" s="18" t="s">
        <v>348</v>
      </c>
      <c r="C24" s="19" t="s">
        <v>351</v>
      </c>
      <c r="E24" s="39">
        <v>30000</v>
      </c>
      <c r="F24" s="39">
        <v>30000</v>
      </c>
      <c r="G24" s="20">
        <f>+J24-E24</f>
        <v>-30000</v>
      </c>
      <c r="H24" s="32">
        <f>+G24/E24*100</f>
        <v>-100</v>
      </c>
      <c r="I24" s="33"/>
      <c r="J24" s="32">
        <v>0</v>
      </c>
      <c r="K24" s="33"/>
      <c r="L24" s="33"/>
    </row>
    <row r="25" spans="1:16" ht="27" customHeight="1" x14ac:dyDescent="0.25">
      <c r="A25" s="18" t="s">
        <v>352</v>
      </c>
      <c r="B25" s="18" t="s">
        <v>348</v>
      </c>
      <c r="C25" s="36" t="s">
        <v>353</v>
      </c>
      <c r="D25" s="36">
        <v>8000</v>
      </c>
      <c r="E25" s="39">
        <v>8000</v>
      </c>
      <c r="F25" s="39">
        <v>-1173.3099999999995</v>
      </c>
      <c r="G25" s="20">
        <f>+J25-E25</f>
        <v>1173.3099999999995</v>
      </c>
      <c r="H25" s="32">
        <f>+G25/E25*100</f>
        <v>14.666374999999993</v>
      </c>
      <c r="I25" s="33"/>
      <c r="J25" s="32">
        <v>9173.31</v>
      </c>
      <c r="K25" s="33"/>
      <c r="L25" s="33"/>
    </row>
    <row r="26" spans="1:16" ht="24.75" customHeight="1" x14ac:dyDescent="0.25">
      <c r="A26" s="15" t="s">
        <v>19</v>
      </c>
      <c r="B26" s="15" t="s">
        <v>20</v>
      </c>
      <c r="C26" s="35" t="s">
        <v>21</v>
      </c>
      <c r="D26" s="35"/>
      <c r="E26" s="34">
        <v>4282210</v>
      </c>
      <c r="F26" s="34"/>
      <c r="G26" s="17">
        <v>49858</v>
      </c>
      <c r="H26" s="34">
        <v>1.1599999999999999</v>
      </c>
      <c r="I26" s="33"/>
      <c r="J26" s="34">
        <v>4332068</v>
      </c>
      <c r="K26" s="33"/>
      <c r="L26" s="33"/>
    </row>
    <row r="27" spans="1:16" x14ac:dyDescent="0.25">
      <c r="A27" s="18" t="s">
        <v>22</v>
      </c>
      <c r="B27" s="18" t="s">
        <v>23</v>
      </c>
      <c r="C27" s="36" t="s">
        <v>24</v>
      </c>
      <c r="D27" s="36"/>
      <c r="E27" s="32">
        <v>4242210</v>
      </c>
      <c r="F27" s="32"/>
      <c r="G27" s="20">
        <v>15012</v>
      </c>
      <c r="H27" s="32">
        <v>0.35</v>
      </c>
      <c r="I27" s="33"/>
      <c r="J27" s="32">
        <v>4257222</v>
      </c>
      <c r="K27" s="33"/>
      <c r="L27" s="33"/>
      <c r="P27" s="27"/>
    </row>
    <row r="28" spans="1:16" x14ac:dyDescent="0.25">
      <c r="A28" s="18" t="s">
        <v>25</v>
      </c>
      <c r="B28" s="18" t="s">
        <v>26</v>
      </c>
      <c r="C28" s="36" t="s">
        <v>27</v>
      </c>
      <c r="D28" s="36"/>
      <c r="E28" s="32">
        <v>20000</v>
      </c>
      <c r="F28" s="32"/>
      <c r="G28" s="20">
        <v>8831</v>
      </c>
      <c r="H28" s="32">
        <v>44.16</v>
      </c>
      <c r="I28" s="33"/>
      <c r="J28" s="32">
        <v>28831</v>
      </c>
      <c r="K28" s="33"/>
      <c r="L28" s="33"/>
      <c r="P28" s="27"/>
    </row>
    <row r="29" spans="1:16" x14ac:dyDescent="0.25">
      <c r="A29" s="18" t="s">
        <v>28</v>
      </c>
      <c r="B29" s="18" t="s">
        <v>29</v>
      </c>
      <c r="C29" s="36" t="s">
        <v>30</v>
      </c>
      <c r="D29" s="36"/>
      <c r="E29" s="32">
        <v>20000</v>
      </c>
      <c r="F29" s="32"/>
      <c r="G29" s="20">
        <v>26015</v>
      </c>
      <c r="H29" s="32">
        <v>130.08000000000001</v>
      </c>
      <c r="I29" s="33"/>
      <c r="J29" s="32">
        <v>46015</v>
      </c>
      <c r="K29" s="33"/>
      <c r="L29" s="33"/>
      <c r="P29" s="27"/>
    </row>
    <row r="30" spans="1:16" ht="22.5" customHeight="1" x14ac:dyDescent="0.25">
      <c r="A30" s="15" t="s">
        <v>19</v>
      </c>
      <c r="B30" s="15" t="s">
        <v>31</v>
      </c>
      <c r="C30" s="35" t="s">
        <v>32</v>
      </c>
      <c r="D30" s="35"/>
      <c r="E30" s="34">
        <v>4737664.62</v>
      </c>
      <c r="F30" s="34"/>
      <c r="G30" s="17">
        <v>-524187.62</v>
      </c>
      <c r="H30" s="34">
        <v>-11.06</v>
      </c>
      <c r="I30" s="33"/>
      <c r="J30" s="34">
        <v>4213477</v>
      </c>
      <c r="K30" s="33"/>
      <c r="L30" s="33"/>
    </row>
    <row r="31" spans="1:16" x14ac:dyDescent="0.25">
      <c r="A31" s="18" t="s">
        <v>33</v>
      </c>
      <c r="B31" s="18" t="s">
        <v>34</v>
      </c>
      <c r="C31" s="36" t="s">
        <v>35</v>
      </c>
      <c r="D31" s="36"/>
      <c r="E31" s="32">
        <v>0</v>
      </c>
      <c r="F31" s="32"/>
      <c r="G31" s="20">
        <v>111229</v>
      </c>
      <c r="H31" s="32">
        <v>100</v>
      </c>
      <c r="I31" s="33"/>
      <c r="J31" s="32">
        <v>111229</v>
      </c>
      <c r="K31" s="33"/>
      <c r="L31" s="33"/>
    </row>
    <row r="32" spans="1:16" x14ac:dyDescent="0.25">
      <c r="A32" s="18" t="s">
        <v>36</v>
      </c>
      <c r="B32" s="18" t="s">
        <v>37</v>
      </c>
      <c r="C32" s="36" t="s">
        <v>38</v>
      </c>
      <c r="D32" s="36"/>
      <c r="E32" s="32">
        <v>26560</v>
      </c>
      <c r="F32" s="32"/>
      <c r="G32" s="20">
        <v>-2400</v>
      </c>
      <c r="H32" s="32">
        <v>-9.0399999999999991</v>
      </c>
      <c r="I32" s="33"/>
      <c r="J32" s="32">
        <v>24160</v>
      </c>
      <c r="K32" s="33"/>
      <c r="L32" s="33"/>
    </row>
    <row r="33" spans="1:12" x14ac:dyDescent="0.25">
      <c r="A33" s="18" t="s">
        <v>39</v>
      </c>
      <c r="B33" s="18" t="s">
        <v>37</v>
      </c>
      <c r="C33" s="36" t="s">
        <v>40</v>
      </c>
      <c r="D33" s="36"/>
      <c r="E33" s="32">
        <v>26400</v>
      </c>
      <c r="F33" s="32"/>
      <c r="G33" s="20">
        <v>35201</v>
      </c>
      <c r="H33" s="32">
        <v>133.34</v>
      </c>
      <c r="I33" s="33"/>
      <c r="J33" s="32">
        <v>61601</v>
      </c>
      <c r="K33" s="33"/>
      <c r="L33" s="33"/>
    </row>
    <row r="34" spans="1:12" x14ac:dyDescent="0.25">
      <c r="A34" s="18" t="s">
        <v>41</v>
      </c>
      <c r="B34" s="18" t="s">
        <v>42</v>
      </c>
      <c r="C34" s="36" t="s">
        <v>43</v>
      </c>
      <c r="D34" s="36"/>
      <c r="E34" s="32">
        <v>1424193.04</v>
      </c>
      <c r="F34" s="32"/>
      <c r="G34" s="20">
        <v>-276480.03999999998</v>
      </c>
      <c r="H34" s="32">
        <v>-19.41</v>
      </c>
      <c r="I34" s="33"/>
      <c r="J34" s="32">
        <v>1147713</v>
      </c>
      <c r="K34" s="33"/>
      <c r="L34" s="33"/>
    </row>
    <row r="35" spans="1:12" x14ac:dyDescent="0.25">
      <c r="A35" s="18" t="s">
        <v>44</v>
      </c>
      <c r="B35" s="18" t="s">
        <v>45</v>
      </c>
      <c r="C35" s="36" t="s">
        <v>46</v>
      </c>
      <c r="D35" s="36"/>
      <c r="E35" s="32">
        <v>0</v>
      </c>
      <c r="F35" s="32"/>
      <c r="G35" s="20">
        <v>233909</v>
      </c>
      <c r="H35" s="32">
        <v>100</v>
      </c>
      <c r="I35" s="33"/>
      <c r="J35" s="32">
        <v>233909</v>
      </c>
      <c r="K35" s="33"/>
      <c r="L35" s="33"/>
    </row>
    <row r="36" spans="1:12" ht="24" customHeight="1" x14ac:dyDescent="0.25">
      <c r="A36" s="18" t="s">
        <v>47</v>
      </c>
      <c r="B36" s="18" t="s">
        <v>45</v>
      </c>
      <c r="C36" s="36" t="s">
        <v>48</v>
      </c>
      <c r="D36" s="36"/>
      <c r="E36" s="32">
        <v>625647.02</v>
      </c>
      <c r="F36" s="32"/>
      <c r="G36" s="20">
        <v>-625647.02</v>
      </c>
      <c r="H36" s="32">
        <v>-100</v>
      </c>
      <c r="I36" s="33"/>
      <c r="J36" s="32">
        <v>0</v>
      </c>
      <c r="K36" s="33"/>
      <c r="L36" s="33"/>
    </row>
    <row r="37" spans="1:12" ht="24" customHeight="1" x14ac:dyDescent="0.25">
      <c r="A37" s="18" t="s">
        <v>49</v>
      </c>
      <c r="B37" s="18" t="s">
        <v>50</v>
      </c>
      <c r="C37" s="36" t="s">
        <v>51</v>
      </c>
      <c r="D37" s="36"/>
      <c r="E37" s="32">
        <v>2634864.56</v>
      </c>
      <c r="F37" s="32"/>
      <c r="G37" s="20">
        <v>0.44</v>
      </c>
      <c r="H37" s="32">
        <v>0</v>
      </c>
      <c r="I37" s="33"/>
      <c r="J37" s="32">
        <v>2634865</v>
      </c>
      <c r="K37" s="33"/>
      <c r="L37" s="33"/>
    </row>
    <row r="38" spans="1:12" ht="21" customHeight="1" x14ac:dyDescent="0.25">
      <c r="A38" s="15" t="s">
        <v>19</v>
      </c>
      <c r="B38" s="15" t="s">
        <v>52</v>
      </c>
      <c r="C38" s="35" t="s">
        <v>53</v>
      </c>
      <c r="D38" s="35"/>
      <c r="E38" s="34">
        <v>5000</v>
      </c>
      <c r="F38" s="34"/>
      <c r="G38" s="17">
        <v>0</v>
      </c>
      <c r="H38" s="34">
        <v>0</v>
      </c>
      <c r="I38" s="33"/>
      <c r="J38" s="34">
        <v>5000</v>
      </c>
      <c r="K38" s="33"/>
      <c r="L38" s="33"/>
    </row>
    <row r="39" spans="1:12" ht="24.75" customHeight="1" x14ac:dyDescent="0.25">
      <c r="A39" s="18" t="s">
        <v>54</v>
      </c>
      <c r="B39" s="18" t="s">
        <v>37</v>
      </c>
      <c r="C39" s="36" t="s">
        <v>55</v>
      </c>
      <c r="D39" s="36"/>
      <c r="E39" s="32">
        <v>5000</v>
      </c>
      <c r="F39" s="32"/>
      <c r="G39" s="20">
        <v>0</v>
      </c>
      <c r="H39" s="32">
        <v>0</v>
      </c>
      <c r="I39" s="33"/>
      <c r="J39" s="32">
        <v>5000</v>
      </c>
      <c r="K39" s="33"/>
      <c r="L39" s="33"/>
    </row>
    <row r="40" spans="1:12" ht="24.75" customHeight="1" x14ac:dyDescent="0.25">
      <c r="A40" s="15" t="s">
        <v>19</v>
      </c>
      <c r="B40" s="15" t="s">
        <v>56</v>
      </c>
      <c r="C40" s="35" t="s">
        <v>57</v>
      </c>
      <c r="D40" s="35"/>
      <c r="E40" s="34">
        <v>5963000</v>
      </c>
      <c r="F40" s="34"/>
      <c r="G40" s="17">
        <v>-19397</v>
      </c>
      <c r="H40" s="34">
        <v>-0.33</v>
      </c>
      <c r="I40" s="33"/>
      <c r="J40" s="34">
        <v>5943603</v>
      </c>
      <c r="K40" s="33"/>
      <c r="L40" s="33"/>
    </row>
    <row r="41" spans="1:12" x14ac:dyDescent="0.25">
      <c r="A41" s="18" t="s">
        <v>58</v>
      </c>
      <c r="B41" s="18" t="s">
        <v>37</v>
      </c>
      <c r="C41" s="36" t="s">
        <v>59</v>
      </c>
      <c r="D41" s="36"/>
      <c r="E41" s="32">
        <v>5930000</v>
      </c>
      <c r="F41" s="32"/>
      <c r="G41" s="20">
        <v>-12447</v>
      </c>
      <c r="H41" s="32">
        <v>-0.21</v>
      </c>
      <c r="I41" s="33"/>
      <c r="J41" s="32">
        <v>5917553</v>
      </c>
      <c r="K41" s="33"/>
      <c r="L41" s="33"/>
    </row>
    <row r="42" spans="1:12" x14ac:dyDescent="0.25">
      <c r="A42" s="18" t="s">
        <v>60</v>
      </c>
      <c r="B42" s="18" t="s">
        <v>37</v>
      </c>
      <c r="C42" s="36" t="s">
        <v>61</v>
      </c>
      <c r="D42" s="36"/>
      <c r="E42" s="32">
        <v>33000</v>
      </c>
      <c r="F42" s="32"/>
      <c r="G42" s="20">
        <v>-6950</v>
      </c>
      <c r="H42" s="32">
        <v>-21.06</v>
      </c>
      <c r="I42" s="33"/>
      <c r="J42" s="32">
        <v>26050</v>
      </c>
      <c r="K42" s="33"/>
      <c r="L42" s="33"/>
    </row>
    <row r="43" spans="1:12" ht="18" customHeight="1" x14ac:dyDescent="0.25">
      <c r="A43" s="15" t="s">
        <v>19</v>
      </c>
      <c r="B43" s="15" t="s">
        <v>62</v>
      </c>
      <c r="C43" s="35" t="s">
        <v>63</v>
      </c>
      <c r="D43" s="35"/>
      <c r="E43" s="34">
        <v>10000</v>
      </c>
      <c r="F43" s="34"/>
      <c r="G43" s="17">
        <v>1000</v>
      </c>
      <c r="H43" s="34">
        <v>10</v>
      </c>
      <c r="I43" s="33"/>
      <c r="J43" s="34">
        <v>11000</v>
      </c>
      <c r="K43" s="33"/>
      <c r="L43" s="33"/>
    </row>
    <row r="44" spans="1:12" x14ac:dyDescent="0.25">
      <c r="A44" s="18" t="s">
        <v>64</v>
      </c>
      <c r="B44" s="18" t="s">
        <v>65</v>
      </c>
      <c r="C44" s="36" t="s">
        <v>66</v>
      </c>
      <c r="D44" s="36"/>
      <c r="E44" s="32">
        <v>10000</v>
      </c>
      <c r="F44" s="32"/>
      <c r="G44" s="20">
        <v>1000</v>
      </c>
      <c r="H44" s="32">
        <v>10</v>
      </c>
      <c r="I44" s="33"/>
      <c r="J44" s="32">
        <v>11000</v>
      </c>
      <c r="K44" s="33"/>
      <c r="L44" s="33"/>
    </row>
    <row r="45" spans="1:12" ht="24.75" customHeight="1" x14ac:dyDescent="0.25">
      <c r="A45" s="15" t="s">
        <v>19</v>
      </c>
      <c r="B45" s="15" t="s">
        <v>67</v>
      </c>
      <c r="C45" s="35" t="s">
        <v>68</v>
      </c>
      <c r="D45" s="35"/>
      <c r="E45" s="34">
        <v>584333.28</v>
      </c>
      <c r="F45" s="34"/>
      <c r="G45" s="17">
        <v>134061.72</v>
      </c>
      <c r="H45" s="34">
        <v>22.94</v>
      </c>
      <c r="I45" s="33"/>
      <c r="J45" s="34">
        <v>718395</v>
      </c>
      <c r="K45" s="33"/>
      <c r="L45" s="33"/>
    </row>
    <row r="46" spans="1:12" ht="27.75" customHeight="1" x14ac:dyDescent="0.25">
      <c r="A46" s="18" t="s">
        <v>69</v>
      </c>
      <c r="B46" s="18" t="s">
        <v>70</v>
      </c>
      <c r="C46" s="36" t="s">
        <v>71</v>
      </c>
      <c r="D46" s="36"/>
      <c r="E46" s="32">
        <v>584333.28</v>
      </c>
      <c r="F46" s="32"/>
      <c r="G46" s="20">
        <v>134061.72</v>
      </c>
      <c r="H46" s="32">
        <v>22.94</v>
      </c>
      <c r="I46" s="33"/>
      <c r="J46" s="32">
        <v>718395</v>
      </c>
      <c r="K46" s="33"/>
      <c r="L46" s="33"/>
    </row>
    <row r="47" spans="1:12" ht="0" hidden="1" customHeight="1" x14ac:dyDescent="0.25"/>
    <row r="48" spans="1:12" ht="9" customHeight="1" x14ac:dyDescent="0.25"/>
  </sheetData>
  <mergeCells count="124">
    <mergeCell ref="A4:E4"/>
    <mergeCell ref="A6:E6"/>
    <mergeCell ref="A8:E8"/>
    <mergeCell ref="A11:N11"/>
    <mergeCell ref="A13:N13"/>
    <mergeCell ref="A1:C1"/>
    <mergeCell ref="I1:J1"/>
    <mergeCell ref="L1:N1"/>
    <mergeCell ref="C19:D19"/>
    <mergeCell ref="E19:F19"/>
    <mergeCell ref="H19:I19"/>
    <mergeCell ref="J19:L19"/>
    <mergeCell ref="C20:D20"/>
    <mergeCell ref="E20:F20"/>
    <mergeCell ref="H20:I20"/>
    <mergeCell ref="J20:L20"/>
    <mergeCell ref="C17:D17"/>
    <mergeCell ref="E17:F17"/>
    <mergeCell ref="H17:I17"/>
    <mergeCell ref="J17:L17"/>
    <mergeCell ref="C18:D18"/>
    <mergeCell ref="E18:F18"/>
    <mergeCell ref="H18:I18"/>
    <mergeCell ref="J18:L18"/>
    <mergeCell ref="C21:D21"/>
    <mergeCell ref="E21:F21"/>
    <mergeCell ref="H21:I21"/>
    <mergeCell ref="J21:L21"/>
    <mergeCell ref="C26:D26"/>
    <mergeCell ref="E26:F26"/>
    <mergeCell ref="H26:I26"/>
    <mergeCell ref="J26:L26"/>
    <mergeCell ref="E23:F23"/>
    <mergeCell ref="H23:I23"/>
    <mergeCell ref="J23:L23"/>
    <mergeCell ref="E24:F24"/>
    <mergeCell ref="H24:I24"/>
    <mergeCell ref="J24:L24"/>
    <mergeCell ref="C25:D25"/>
    <mergeCell ref="E25:F25"/>
    <mergeCell ref="C29:D29"/>
    <mergeCell ref="E29:F29"/>
    <mergeCell ref="H29:I29"/>
    <mergeCell ref="J29:L29"/>
    <mergeCell ref="C30:D30"/>
    <mergeCell ref="E30:F30"/>
    <mergeCell ref="H30:I30"/>
    <mergeCell ref="J30:L30"/>
    <mergeCell ref="C27:D27"/>
    <mergeCell ref="E27:F27"/>
    <mergeCell ref="H27:I27"/>
    <mergeCell ref="J27:L27"/>
    <mergeCell ref="C28:D28"/>
    <mergeCell ref="E28:F28"/>
    <mergeCell ref="H28:I28"/>
    <mergeCell ref="J28:L28"/>
    <mergeCell ref="C33:D33"/>
    <mergeCell ref="E33:F33"/>
    <mergeCell ref="H33:I33"/>
    <mergeCell ref="J33:L33"/>
    <mergeCell ref="C34:D34"/>
    <mergeCell ref="E34:F34"/>
    <mergeCell ref="H34:I34"/>
    <mergeCell ref="J34:L34"/>
    <mergeCell ref="C31:D31"/>
    <mergeCell ref="E31:F31"/>
    <mergeCell ref="H31:I31"/>
    <mergeCell ref="J31:L31"/>
    <mergeCell ref="C32:D32"/>
    <mergeCell ref="E32:F32"/>
    <mergeCell ref="H32:I32"/>
    <mergeCell ref="J32:L32"/>
    <mergeCell ref="C37:D37"/>
    <mergeCell ref="E37:F37"/>
    <mergeCell ref="H37:I37"/>
    <mergeCell ref="J37:L37"/>
    <mergeCell ref="C38:D38"/>
    <mergeCell ref="E38:F38"/>
    <mergeCell ref="H38:I38"/>
    <mergeCell ref="J38:L38"/>
    <mergeCell ref="C35:D35"/>
    <mergeCell ref="E35:F35"/>
    <mergeCell ref="H35:I35"/>
    <mergeCell ref="J35:L35"/>
    <mergeCell ref="C36:D36"/>
    <mergeCell ref="E36:F36"/>
    <mergeCell ref="H36:I36"/>
    <mergeCell ref="J36:L36"/>
    <mergeCell ref="C46:D46"/>
    <mergeCell ref="E46:F46"/>
    <mergeCell ref="H46:I46"/>
    <mergeCell ref="J46:L46"/>
    <mergeCell ref="C43:D43"/>
    <mergeCell ref="E43:F43"/>
    <mergeCell ref="H43:I43"/>
    <mergeCell ref="J43:L43"/>
    <mergeCell ref="C44:D44"/>
    <mergeCell ref="E44:F44"/>
    <mergeCell ref="H44:I44"/>
    <mergeCell ref="J44:L44"/>
    <mergeCell ref="H25:I25"/>
    <mergeCell ref="J25:L25"/>
    <mergeCell ref="H22:I22"/>
    <mergeCell ref="J22:L22"/>
    <mergeCell ref="C45:D45"/>
    <mergeCell ref="E45:F45"/>
    <mergeCell ref="H45:I45"/>
    <mergeCell ref="J45:L45"/>
    <mergeCell ref="C41:D41"/>
    <mergeCell ref="E41:F41"/>
    <mergeCell ref="H41:I41"/>
    <mergeCell ref="J41:L41"/>
    <mergeCell ref="C42:D42"/>
    <mergeCell ref="E42:F42"/>
    <mergeCell ref="H42:I42"/>
    <mergeCell ref="J42:L42"/>
    <mergeCell ref="C39:D39"/>
    <mergeCell ref="E39:F39"/>
    <mergeCell ref="H39:I39"/>
    <mergeCell ref="J39:L39"/>
    <mergeCell ref="C40:D40"/>
    <mergeCell ref="E40:F40"/>
    <mergeCell ref="H40:I40"/>
    <mergeCell ref="J40:L40"/>
  </mergeCells>
  <pageMargins left="0.39370078740157483" right="0.19685039370078741" top="0.39370078740157483" bottom="0.62992125984251968" header="0.39370078740157483" footer="0.39370078740157483"/>
  <pageSetup paperSize="9" scale="90" orientation="portrait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9"/>
  <sheetViews>
    <sheetView showGridLines="0" zoomScaleNormal="100" workbookViewId="0">
      <selection activeCell="C33" sqref="C33"/>
    </sheetView>
  </sheetViews>
  <sheetFormatPr defaultRowHeight="15" x14ac:dyDescent="0.25"/>
  <cols>
    <col min="1" max="1" width="9.42578125" customWidth="1"/>
    <col min="2" max="2" width="9" customWidth="1"/>
    <col min="3" max="3" width="43.140625" customWidth="1"/>
    <col min="4" max="4" width="12" customWidth="1"/>
    <col min="5" max="5" width="9.5703125" customWidth="1"/>
    <col min="6" max="6" width="8.7109375" customWidth="1"/>
    <col min="7" max="7" width="11" customWidth="1"/>
    <col min="8" max="8" width="0" hidden="1" customWidth="1"/>
    <col min="9" max="9" width="1.28515625" customWidth="1"/>
    <col min="10" max="10" width="13.28515625" bestFit="1" customWidth="1"/>
    <col min="11" max="11" width="12.140625" bestFit="1" customWidth="1"/>
    <col min="12" max="12" width="9.5703125" bestFit="1" customWidth="1"/>
    <col min="13" max="13" width="12.140625" bestFit="1" customWidth="1"/>
  </cols>
  <sheetData>
    <row r="1" spans="1:11" ht="17.100000000000001" customHeight="1" x14ac:dyDescent="0.25"/>
    <row r="2" spans="1:11" ht="27.75" customHeight="1" x14ac:dyDescent="0.25">
      <c r="A2" s="1" t="s">
        <v>2</v>
      </c>
      <c r="B2" s="1" t="s">
        <v>3</v>
      </c>
      <c r="C2" s="1" t="s">
        <v>72</v>
      </c>
      <c r="D2" s="2" t="s">
        <v>5</v>
      </c>
      <c r="E2" s="2" t="s">
        <v>6</v>
      </c>
      <c r="F2" s="2" t="s">
        <v>7</v>
      </c>
      <c r="G2" s="2" t="s">
        <v>8</v>
      </c>
    </row>
    <row r="3" spans="1:11" x14ac:dyDescent="0.25">
      <c r="A3" s="3" t="s">
        <v>0</v>
      </c>
      <c r="B3" s="3" t="s">
        <v>0</v>
      </c>
      <c r="C3" s="4" t="s">
        <v>73</v>
      </c>
      <c r="D3" s="5">
        <v>21440692.57</v>
      </c>
      <c r="E3" s="5">
        <v>-234175.57</v>
      </c>
      <c r="F3" s="5">
        <v>-1.0900000000000001</v>
      </c>
      <c r="G3" s="5">
        <v>21206517</v>
      </c>
      <c r="J3" s="27"/>
    </row>
    <row r="4" spans="1:11" x14ac:dyDescent="0.25">
      <c r="A4" s="6" t="s">
        <v>10</v>
      </c>
      <c r="B4" s="6" t="s">
        <v>11</v>
      </c>
      <c r="C4" s="7" t="s">
        <v>12</v>
      </c>
      <c r="D4" s="8">
        <v>21440692.57</v>
      </c>
      <c r="E4" s="8">
        <v>-234175.57</v>
      </c>
      <c r="F4" s="8">
        <v>-1.0900000000000001</v>
      </c>
      <c r="G4" s="8">
        <v>21206517</v>
      </c>
      <c r="J4" s="27"/>
    </row>
    <row r="5" spans="1:11" ht="22.5" customHeight="1" x14ac:dyDescent="0.25">
      <c r="A5" s="15" t="s">
        <v>19</v>
      </c>
      <c r="B5" s="15" t="s">
        <v>31</v>
      </c>
      <c r="C5" s="16" t="s">
        <v>32</v>
      </c>
      <c r="D5" s="17">
        <v>503390.84</v>
      </c>
      <c r="E5" s="17">
        <v>-283443.84000000003</v>
      </c>
      <c r="F5" s="17">
        <v>-56.31</v>
      </c>
      <c r="G5" s="17">
        <v>219947</v>
      </c>
    </row>
    <row r="6" spans="1:11" x14ac:dyDescent="0.25">
      <c r="A6" s="18" t="s">
        <v>74</v>
      </c>
      <c r="B6" s="18" t="s">
        <v>75</v>
      </c>
      <c r="C6" s="19" t="s">
        <v>76</v>
      </c>
      <c r="D6" s="20">
        <v>503390.84</v>
      </c>
      <c r="E6" s="20">
        <v>-283443.84000000003</v>
      </c>
      <c r="F6" s="20">
        <v>-56.31</v>
      </c>
      <c r="G6" s="20">
        <v>219947</v>
      </c>
    </row>
    <row r="7" spans="1:11" x14ac:dyDescent="0.25">
      <c r="A7" s="9" t="s">
        <v>13</v>
      </c>
      <c r="B7" s="9" t="s">
        <v>77</v>
      </c>
      <c r="C7" s="10" t="s">
        <v>78</v>
      </c>
      <c r="D7" s="11">
        <v>20937301.73</v>
      </c>
      <c r="E7" s="11">
        <v>49268.27</v>
      </c>
      <c r="F7" s="11">
        <v>0.24</v>
      </c>
      <c r="G7" s="11">
        <v>20986570</v>
      </c>
    </row>
    <row r="8" spans="1:11" x14ac:dyDescent="0.25">
      <c r="A8" s="12" t="s">
        <v>16</v>
      </c>
      <c r="B8" s="12" t="s">
        <v>79</v>
      </c>
      <c r="C8" s="13" t="s">
        <v>80</v>
      </c>
      <c r="D8" s="14">
        <v>20937301.73</v>
      </c>
      <c r="E8" s="14">
        <v>49268.27</v>
      </c>
      <c r="F8" s="14">
        <v>0.24</v>
      </c>
      <c r="G8" s="14">
        <v>20986570</v>
      </c>
    </row>
    <row r="9" spans="1:11" x14ac:dyDescent="0.25">
      <c r="A9" s="21" t="s">
        <v>81</v>
      </c>
      <c r="B9" s="21" t="s">
        <v>82</v>
      </c>
      <c r="C9" s="22" t="s">
        <v>83</v>
      </c>
      <c r="D9" s="23">
        <v>20937301.73</v>
      </c>
      <c r="E9" s="23">
        <v>49268.27</v>
      </c>
      <c r="F9" s="23">
        <v>0.24</v>
      </c>
      <c r="G9" s="23">
        <v>20986570</v>
      </c>
    </row>
    <row r="10" spans="1:11" x14ac:dyDescent="0.25">
      <c r="A10" s="24" t="s">
        <v>84</v>
      </c>
      <c r="B10" s="24" t="s">
        <v>85</v>
      </c>
      <c r="C10" s="25" t="s">
        <v>86</v>
      </c>
      <c r="D10" s="26">
        <v>16028194.67</v>
      </c>
      <c r="E10" s="26">
        <v>151038.32999999999</v>
      </c>
      <c r="F10" s="26">
        <v>0.94</v>
      </c>
      <c r="G10" s="26">
        <v>16179233</v>
      </c>
    </row>
    <row r="11" spans="1:11" x14ac:dyDescent="0.25">
      <c r="A11" s="15" t="s">
        <v>19</v>
      </c>
      <c r="B11" s="15" t="s">
        <v>87</v>
      </c>
      <c r="C11" s="16" t="s">
        <v>88</v>
      </c>
      <c r="D11" s="17">
        <v>5850484.6699999999</v>
      </c>
      <c r="E11" s="17">
        <v>123315.33</v>
      </c>
      <c r="F11" s="17">
        <v>2.11</v>
      </c>
      <c r="G11" s="17">
        <v>5973800</v>
      </c>
    </row>
    <row r="12" spans="1:11" x14ac:dyDescent="0.25">
      <c r="A12" s="18" t="s">
        <v>89</v>
      </c>
      <c r="B12" s="18" t="s">
        <v>90</v>
      </c>
      <c r="C12" s="19" t="s">
        <v>91</v>
      </c>
      <c r="D12" s="20">
        <v>3245025</v>
      </c>
      <c r="E12" s="20">
        <v>14593</v>
      </c>
      <c r="F12" s="20">
        <v>0.45</v>
      </c>
      <c r="G12" s="20">
        <v>3259618</v>
      </c>
      <c r="J12" s="28"/>
      <c r="K12" s="27"/>
    </row>
    <row r="13" spans="1:11" x14ac:dyDescent="0.25">
      <c r="A13" s="18" t="s">
        <v>92</v>
      </c>
      <c r="B13" s="18" t="s">
        <v>93</v>
      </c>
      <c r="C13" s="19" t="s">
        <v>94</v>
      </c>
      <c r="D13" s="20">
        <v>52272.75</v>
      </c>
      <c r="E13" s="20">
        <v>37590.25</v>
      </c>
      <c r="F13" s="20">
        <v>71.91</v>
      </c>
      <c r="G13" s="20">
        <v>89863</v>
      </c>
      <c r="J13" s="27"/>
    </row>
    <row r="14" spans="1:11" x14ac:dyDescent="0.25">
      <c r="A14" s="18" t="s">
        <v>95</v>
      </c>
      <c r="B14" s="18" t="s">
        <v>96</v>
      </c>
      <c r="C14" s="19" t="s">
        <v>97</v>
      </c>
      <c r="D14" s="20">
        <v>50000</v>
      </c>
      <c r="E14" s="20">
        <v>-3295</v>
      </c>
      <c r="F14" s="20">
        <v>-6.59</v>
      </c>
      <c r="G14" s="20">
        <v>46705</v>
      </c>
    </row>
    <row r="15" spans="1:11" x14ac:dyDescent="0.25">
      <c r="A15" s="18" t="s">
        <v>98</v>
      </c>
      <c r="B15" s="18" t="s">
        <v>99</v>
      </c>
      <c r="C15" s="19" t="s">
        <v>100</v>
      </c>
      <c r="D15" s="20">
        <v>48000</v>
      </c>
      <c r="E15" s="20">
        <v>166100</v>
      </c>
      <c r="F15" s="20">
        <v>346.04</v>
      </c>
      <c r="G15" s="20">
        <v>214100</v>
      </c>
    </row>
    <row r="16" spans="1:11" x14ac:dyDescent="0.25">
      <c r="A16" s="18" t="s">
        <v>101</v>
      </c>
      <c r="B16" s="18" t="s">
        <v>102</v>
      </c>
      <c r="C16" s="19" t="s">
        <v>103</v>
      </c>
      <c r="D16" s="20">
        <v>162000</v>
      </c>
      <c r="E16" s="20">
        <v>30308</v>
      </c>
      <c r="F16" s="20">
        <v>18.71</v>
      </c>
      <c r="G16" s="20">
        <v>192308</v>
      </c>
    </row>
    <row r="17" spans="1:7" x14ac:dyDescent="0.25">
      <c r="A17" s="18" t="s">
        <v>104</v>
      </c>
      <c r="B17" s="18" t="s">
        <v>105</v>
      </c>
      <c r="C17" s="19" t="s">
        <v>106</v>
      </c>
      <c r="D17" s="20">
        <v>170000</v>
      </c>
      <c r="E17" s="20">
        <v>-1079</v>
      </c>
      <c r="F17" s="20">
        <v>-0.63</v>
      </c>
      <c r="G17" s="20">
        <v>168921</v>
      </c>
    </row>
    <row r="18" spans="1:7" x14ac:dyDescent="0.25">
      <c r="A18" s="18" t="s">
        <v>107</v>
      </c>
      <c r="B18" s="18" t="s">
        <v>108</v>
      </c>
      <c r="C18" s="19" t="s">
        <v>109</v>
      </c>
      <c r="D18" s="20">
        <v>360000</v>
      </c>
      <c r="E18" s="20">
        <v>-203750</v>
      </c>
      <c r="F18" s="20">
        <v>-56.6</v>
      </c>
      <c r="G18" s="20">
        <v>156250</v>
      </c>
    </row>
    <row r="19" spans="1:7" x14ac:dyDescent="0.25">
      <c r="A19" s="18" t="s">
        <v>110</v>
      </c>
      <c r="B19" s="18" t="s">
        <v>111</v>
      </c>
      <c r="C19" s="19" t="s">
        <v>112</v>
      </c>
      <c r="D19" s="20">
        <v>1297661</v>
      </c>
      <c r="E19" s="20">
        <v>23779</v>
      </c>
      <c r="F19" s="20">
        <v>1.83</v>
      </c>
      <c r="G19" s="20">
        <v>1321440</v>
      </c>
    </row>
    <row r="20" spans="1:7" ht="22.5" x14ac:dyDescent="0.25">
      <c r="A20" s="18" t="s">
        <v>113</v>
      </c>
      <c r="B20" s="18" t="s">
        <v>111</v>
      </c>
      <c r="C20" s="19" t="s">
        <v>114</v>
      </c>
      <c r="D20" s="20">
        <v>13525.92</v>
      </c>
      <c r="E20" s="20">
        <v>11733.08</v>
      </c>
      <c r="F20" s="20">
        <v>86.75</v>
      </c>
      <c r="G20" s="20">
        <v>25259</v>
      </c>
    </row>
    <row r="21" spans="1:7" x14ac:dyDescent="0.25">
      <c r="A21" s="18" t="s">
        <v>115</v>
      </c>
      <c r="B21" s="18" t="s">
        <v>116</v>
      </c>
      <c r="C21" s="19" t="s">
        <v>117</v>
      </c>
      <c r="D21" s="20">
        <v>400000</v>
      </c>
      <c r="E21" s="20">
        <v>63110</v>
      </c>
      <c r="F21" s="20">
        <v>15.78</v>
      </c>
      <c r="G21" s="20">
        <v>463110</v>
      </c>
    </row>
    <row r="22" spans="1:7" x14ac:dyDescent="0.25">
      <c r="A22" s="18" t="s">
        <v>118</v>
      </c>
      <c r="B22" s="18" t="s">
        <v>119</v>
      </c>
      <c r="C22" s="19" t="s">
        <v>120</v>
      </c>
      <c r="D22" s="20">
        <v>30000</v>
      </c>
      <c r="E22" s="20">
        <v>-30000</v>
      </c>
      <c r="F22" s="20">
        <v>-100</v>
      </c>
      <c r="G22" s="20">
        <v>0</v>
      </c>
    </row>
    <row r="23" spans="1:7" x14ac:dyDescent="0.25">
      <c r="A23" s="18" t="s">
        <v>121</v>
      </c>
      <c r="B23" s="18" t="s">
        <v>122</v>
      </c>
      <c r="C23" s="19" t="s">
        <v>123</v>
      </c>
      <c r="D23" s="20">
        <v>0</v>
      </c>
      <c r="E23" s="20">
        <v>15826</v>
      </c>
      <c r="F23" s="20">
        <v>100</v>
      </c>
      <c r="G23" s="20">
        <v>15826</v>
      </c>
    </row>
    <row r="24" spans="1:7" x14ac:dyDescent="0.25">
      <c r="A24" s="18" t="s">
        <v>124</v>
      </c>
      <c r="B24" s="18" t="s">
        <v>125</v>
      </c>
      <c r="C24" s="19" t="s">
        <v>126</v>
      </c>
      <c r="D24" s="20">
        <v>22000</v>
      </c>
      <c r="E24" s="20">
        <v>-1600</v>
      </c>
      <c r="F24" s="20">
        <v>-7.27</v>
      </c>
      <c r="G24" s="20">
        <v>20400</v>
      </c>
    </row>
    <row r="25" spans="1:7" x14ac:dyDescent="0.25">
      <c r="A25" s="15" t="s">
        <v>19</v>
      </c>
      <c r="B25" s="15" t="s">
        <v>20</v>
      </c>
      <c r="C25" s="16" t="s">
        <v>21</v>
      </c>
      <c r="D25" s="17">
        <v>4204710</v>
      </c>
      <c r="E25" s="17">
        <v>37467</v>
      </c>
      <c r="F25" s="17">
        <v>0.89</v>
      </c>
      <c r="G25" s="17">
        <v>4242177</v>
      </c>
    </row>
    <row r="26" spans="1:7" x14ac:dyDescent="0.25">
      <c r="A26" s="18" t="s">
        <v>127</v>
      </c>
      <c r="B26" s="18" t="s">
        <v>128</v>
      </c>
      <c r="C26" s="19" t="s">
        <v>129</v>
      </c>
      <c r="D26" s="20">
        <v>5000</v>
      </c>
      <c r="E26" s="20">
        <v>0</v>
      </c>
      <c r="F26" s="20">
        <v>0</v>
      </c>
      <c r="G26" s="20">
        <v>5000</v>
      </c>
    </row>
    <row r="27" spans="1:7" x14ac:dyDescent="0.25">
      <c r="A27" s="18" t="s">
        <v>130</v>
      </c>
      <c r="B27" s="18" t="s">
        <v>131</v>
      </c>
      <c r="C27" s="19" t="s">
        <v>132</v>
      </c>
      <c r="D27" s="20">
        <v>2000</v>
      </c>
      <c r="E27" s="20">
        <v>-1000</v>
      </c>
      <c r="F27" s="20">
        <v>-50</v>
      </c>
      <c r="G27" s="20">
        <v>1000</v>
      </c>
    </row>
    <row r="28" spans="1:7" x14ac:dyDescent="0.25">
      <c r="A28" s="18" t="s">
        <v>133</v>
      </c>
      <c r="B28" s="18" t="s">
        <v>134</v>
      </c>
      <c r="C28" s="19" t="s">
        <v>135</v>
      </c>
      <c r="D28" s="20">
        <v>4000</v>
      </c>
      <c r="E28" s="20">
        <v>-1000</v>
      </c>
      <c r="F28" s="20">
        <v>-25</v>
      </c>
      <c r="G28" s="20">
        <v>3000</v>
      </c>
    </row>
    <row r="29" spans="1:7" x14ac:dyDescent="0.25">
      <c r="A29" s="18" t="s">
        <v>136</v>
      </c>
      <c r="B29" s="18" t="s">
        <v>137</v>
      </c>
      <c r="C29" s="19" t="s">
        <v>138</v>
      </c>
      <c r="D29" s="20">
        <v>1500</v>
      </c>
      <c r="E29" s="20">
        <v>-1000</v>
      </c>
      <c r="F29" s="20">
        <v>-66.67</v>
      </c>
      <c r="G29" s="20">
        <v>500</v>
      </c>
    </row>
    <row r="30" spans="1:7" x14ac:dyDescent="0.25">
      <c r="A30" s="18" t="s">
        <v>139</v>
      </c>
      <c r="B30" s="18" t="s">
        <v>140</v>
      </c>
      <c r="C30" s="19" t="s">
        <v>141</v>
      </c>
      <c r="D30" s="20">
        <v>5000</v>
      </c>
      <c r="E30" s="20">
        <v>-1000</v>
      </c>
      <c r="F30" s="20">
        <v>-20</v>
      </c>
      <c r="G30" s="20">
        <v>4000</v>
      </c>
    </row>
    <row r="31" spans="1:7" x14ac:dyDescent="0.25">
      <c r="A31" s="18" t="s">
        <v>142</v>
      </c>
      <c r="B31" s="18" t="s">
        <v>143</v>
      </c>
      <c r="C31" s="19" t="s">
        <v>144</v>
      </c>
      <c r="D31" s="20">
        <v>2000</v>
      </c>
      <c r="E31" s="20">
        <v>-1000</v>
      </c>
      <c r="F31" s="20">
        <v>-50</v>
      </c>
      <c r="G31" s="20">
        <v>1000</v>
      </c>
    </row>
    <row r="32" spans="1:7" x14ac:dyDescent="0.25">
      <c r="A32" s="18" t="s">
        <v>145</v>
      </c>
      <c r="B32" s="18" t="s">
        <v>116</v>
      </c>
      <c r="C32" s="19" t="s">
        <v>117</v>
      </c>
      <c r="D32" s="20">
        <v>480000</v>
      </c>
      <c r="E32" s="20">
        <v>60000</v>
      </c>
      <c r="F32" s="20">
        <v>12.5</v>
      </c>
      <c r="G32" s="20">
        <v>540000</v>
      </c>
    </row>
    <row r="33" spans="1:7" x14ac:dyDescent="0.25">
      <c r="A33" s="18" t="s">
        <v>146</v>
      </c>
      <c r="B33" s="18" t="s">
        <v>147</v>
      </c>
      <c r="C33" s="19" t="s">
        <v>148</v>
      </c>
      <c r="D33" s="20">
        <v>50000</v>
      </c>
      <c r="E33" s="20">
        <v>0</v>
      </c>
      <c r="F33" s="20">
        <v>0</v>
      </c>
      <c r="G33" s="20">
        <v>50000</v>
      </c>
    </row>
    <row r="34" spans="1:7" x14ac:dyDescent="0.25">
      <c r="A34" s="18" t="s">
        <v>149</v>
      </c>
      <c r="B34" s="18" t="s">
        <v>150</v>
      </c>
      <c r="C34" s="19" t="s">
        <v>151</v>
      </c>
      <c r="D34" s="20">
        <v>15000</v>
      </c>
      <c r="E34" s="20">
        <v>0</v>
      </c>
      <c r="F34" s="20">
        <v>0</v>
      </c>
      <c r="G34" s="20">
        <v>15000</v>
      </c>
    </row>
    <row r="35" spans="1:7" x14ac:dyDescent="0.25">
      <c r="A35" s="18" t="s">
        <v>152</v>
      </c>
      <c r="B35" s="18" t="s">
        <v>153</v>
      </c>
      <c r="C35" s="19" t="s">
        <v>154</v>
      </c>
      <c r="D35" s="20">
        <v>35000</v>
      </c>
      <c r="E35" s="20">
        <v>-5000</v>
      </c>
      <c r="F35" s="20">
        <v>-14.29</v>
      </c>
      <c r="G35" s="20">
        <v>30000</v>
      </c>
    </row>
    <row r="36" spans="1:7" x14ac:dyDescent="0.25">
      <c r="A36" s="18" t="s">
        <v>155</v>
      </c>
      <c r="B36" s="18" t="s">
        <v>156</v>
      </c>
      <c r="C36" s="19" t="s">
        <v>157</v>
      </c>
      <c r="D36" s="20">
        <v>25000</v>
      </c>
      <c r="E36" s="20">
        <v>-10000</v>
      </c>
      <c r="F36" s="20">
        <v>-40</v>
      </c>
      <c r="G36" s="20">
        <v>15000</v>
      </c>
    </row>
    <row r="37" spans="1:7" x14ac:dyDescent="0.25">
      <c r="A37" s="18" t="s">
        <v>158</v>
      </c>
      <c r="B37" s="18" t="s">
        <v>159</v>
      </c>
      <c r="C37" s="19" t="s">
        <v>160</v>
      </c>
      <c r="D37" s="20">
        <v>100000</v>
      </c>
      <c r="E37" s="20">
        <v>30370</v>
      </c>
      <c r="F37" s="20">
        <v>30.37</v>
      </c>
      <c r="G37" s="20">
        <v>130370</v>
      </c>
    </row>
    <row r="38" spans="1:7" x14ac:dyDescent="0.25">
      <c r="A38" s="18" t="s">
        <v>161</v>
      </c>
      <c r="B38" s="18" t="s">
        <v>162</v>
      </c>
      <c r="C38" s="19" t="s">
        <v>163</v>
      </c>
      <c r="D38" s="20">
        <v>120000</v>
      </c>
      <c r="E38" s="20">
        <v>18942</v>
      </c>
      <c r="F38" s="20">
        <v>15.79</v>
      </c>
      <c r="G38" s="20">
        <v>138942</v>
      </c>
    </row>
    <row r="39" spans="1:7" x14ac:dyDescent="0.25">
      <c r="A39" s="18" t="s">
        <v>164</v>
      </c>
      <c r="B39" s="18" t="s">
        <v>165</v>
      </c>
      <c r="C39" s="19" t="s">
        <v>166</v>
      </c>
      <c r="D39" s="20">
        <v>65794</v>
      </c>
      <c r="E39" s="20">
        <v>33395</v>
      </c>
      <c r="F39" s="20">
        <v>50.76</v>
      </c>
      <c r="G39" s="20">
        <v>99189</v>
      </c>
    </row>
    <row r="40" spans="1:7" x14ac:dyDescent="0.25">
      <c r="A40" s="18" t="s">
        <v>167</v>
      </c>
      <c r="B40" s="18" t="s">
        <v>168</v>
      </c>
      <c r="C40" s="19" t="s">
        <v>169</v>
      </c>
      <c r="D40" s="20">
        <v>1591700</v>
      </c>
      <c r="E40" s="20">
        <v>30221</v>
      </c>
      <c r="F40" s="20">
        <v>1.9</v>
      </c>
      <c r="G40" s="20">
        <v>1621921</v>
      </c>
    </row>
    <row r="41" spans="1:7" x14ac:dyDescent="0.25">
      <c r="A41" s="18" t="s">
        <v>170</v>
      </c>
      <c r="B41" s="18" t="s">
        <v>171</v>
      </c>
      <c r="C41" s="19" t="s">
        <v>172</v>
      </c>
      <c r="D41" s="20">
        <v>25000</v>
      </c>
      <c r="E41" s="20">
        <v>1100</v>
      </c>
      <c r="F41" s="20">
        <v>4.4000000000000004</v>
      </c>
      <c r="G41" s="20">
        <v>26100</v>
      </c>
    </row>
    <row r="42" spans="1:7" x14ac:dyDescent="0.25">
      <c r="A42" s="18" t="s">
        <v>173</v>
      </c>
      <c r="B42" s="18" t="s">
        <v>174</v>
      </c>
      <c r="C42" s="19" t="s">
        <v>175</v>
      </c>
      <c r="D42" s="20">
        <v>470000</v>
      </c>
      <c r="E42" s="20">
        <v>-27690</v>
      </c>
      <c r="F42" s="20">
        <v>-5.89</v>
      </c>
      <c r="G42" s="20">
        <v>442310</v>
      </c>
    </row>
    <row r="43" spans="1:7" x14ac:dyDescent="0.25">
      <c r="A43" s="18" t="s">
        <v>176</v>
      </c>
      <c r="B43" s="18" t="s">
        <v>177</v>
      </c>
      <c r="C43" s="19" t="s">
        <v>178</v>
      </c>
      <c r="D43" s="20">
        <v>25000</v>
      </c>
      <c r="E43" s="20">
        <v>3756</v>
      </c>
      <c r="F43" s="20">
        <v>15.02</v>
      </c>
      <c r="G43" s="20">
        <v>28756</v>
      </c>
    </row>
    <row r="44" spans="1:7" x14ac:dyDescent="0.25">
      <c r="A44" s="18" t="s">
        <v>179</v>
      </c>
      <c r="B44" s="18" t="s">
        <v>180</v>
      </c>
      <c r="C44" s="19" t="s">
        <v>181</v>
      </c>
      <c r="D44" s="20">
        <v>210000</v>
      </c>
      <c r="E44" s="20">
        <v>45553</v>
      </c>
      <c r="F44" s="20">
        <v>21.69</v>
      </c>
      <c r="G44" s="20">
        <v>255553</v>
      </c>
    </row>
    <row r="45" spans="1:7" x14ac:dyDescent="0.25">
      <c r="A45" s="18" t="s">
        <v>182</v>
      </c>
      <c r="B45" s="18" t="s">
        <v>183</v>
      </c>
      <c r="C45" s="19" t="s">
        <v>184</v>
      </c>
      <c r="D45" s="20">
        <v>40000</v>
      </c>
      <c r="E45" s="20">
        <v>10000</v>
      </c>
      <c r="F45" s="20">
        <v>25</v>
      </c>
      <c r="G45" s="20">
        <v>50000</v>
      </c>
    </row>
    <row r="46" spans="1:7" x14ac:dyDescent="0.25">
      <c r="A46" s="18" t="s">
        <v>185</v>
      </c>
      <c r="B46" s="18" t="s">
        <v>186</v>
      </c>
      <c r="C46" s="19" t="s">
        <v>187</v>
      </c>
      <c r="D46" s="20">
        <v>80000</v>
      </c>
      <c r="E46" s="20">
        <v>-52005</v>
      </c>
      <c r="F46" s="20">
        <v>-65.010000000000005</v>
      </c>
      <c r="G46" s="20">
        <v>27995</v>
      </c>
    </row>
    <row r="47" spans="1:7" x14ac:dyDescent="0.25">
      <c r="A47" s="18" t="s">
        <v>188</v>
      </c>
      <c r="B47" s="18" t="s">
        <v>189</v>
      </c>
      <c r="C47" s="19" t="s">
        <v>190</v>
      </c>
      <c r="D47" s="20">
        <v>55000</v>
      </c>
      <c r="E47" s="20">
        <v>-189</v>
      </c>
      <c r="F47" s="20">
        <v>-0.34</v>
      </c>
      <c r="G47" s="20">
        <v>54811</v>
      </c>
    </row>
    <row r="48" spans="1:7" x14ac:dyDescent="0.25">
      <c r="A48" s="18" t="s">
        <v>191</v>
      </c>
      <c r="B48" s="18" t="s">
        <v>192</v>
      </c>
      <c r="C48" s="19" t="s">
        <v>193</v>
      </c>
      <c r="D48" s="20">
        <v>4000</v>
      </c>
      <c r="E48" s="20">
        <v>1000</v>
      </c>
      <c r="F48" s="20">
        <v>25</v>
      </c>
      <c r="G48" s="20">
        <v>5000</v>
      </c>
    </row>
    <row r="49" spans="1:7" x14ac:dyDescent="0.25">
      <c r="A49" s="18" t="s">
        <v>194</v>
      </c>
      <c r="B49" s="18" t="s">
        <v>195</v>
      </c>
      <c r="C49" s="19" t="s">
        <v>196</v>
      </c>
      <c r="D49" s="20">
        <v>0</v>
      </c>
      <c r="E49" s="20">
        <v>47108</v>
      </c>
      <c r="F49" s="20">
        <v>100</v>
      </c>
      <c r="G49" s="20">
        <v>47108</v>
      </c>
    </row>
    <row r="50" spans="1:7" ht="22.5" customHeight="1" x14ac:dyDescent="0.25">
      <c r="A50" s="18" t="s">
        <v>197</v>
      </c>
      <c r="B50" s="18" t="s">
        <v>198</v>
      </c>
      <c r="C50" s="19" t="s">
        <v>199</v>
      </c>
      <c r="D50" s="20">
        <v>150000</v>
      </c>
      <c r="E50" s="20">
        <v>-89007</v>
      </c>
      <c r="F50" s="20">
        <v>-59.34</v>
      </c>
      <c r="G50" s="20">
        <v>60993</v>
      </c>
    </row>
    <row r="51" spans="1:7" ht="22.5" customHeight="1" x14ac:dyDescent="0.25">
      <c r="A51" s="18" t="s">
        <v>200</v>
      </c>
      <c r="B51" s="18" t="s">
        <v>201</v>
      </c>
      <c r="C51" s="19" t="s">
        <v>202</v>
      </c>
      <c r="D51" s="20">
        <v>50000</v>
      </c>
      <c r="E51" s="20">
        <v>5000</v>
      </c>
      <c r="F51" s="20">
        <v>10</v>
      </c>
      <c r="G51" s="20">
        <v>55000</v>
      </c>
    </row>
    <row r="52" spans="1:7" ht="20.25" customHeight="1" x14ac:dyDescent="0.25">
      <c r="A52" s="18" t="s">
        <v>203</v>
      </c>
      <c r="B52" s="18" t="s">
        <v>204</v>
      </c>
      <c r="C52" s="19" t="s">
        <v>205</v>
      </c>
      <c r="D52" s="20">
        <v>15000</v>
      </c>
      <c r="E52" s="20">
        <v>-2235</v>
      </c>
      <c r="F52" s="20">
        <v>-14.9</v>
      </c>
      <c r="G52" s="20">
        <v>12765</v>
      </c>
    </row>
    <row r="53" spans="1:7" x14ac:dyDescent="0.25">
      <c r="A53" s="18" t="s">
        <v>206</v>
      </c>
      <c r="B53" s="18" t="s">
        <v>207</v>
      </c>
      <c r="C53" s="19" t="s">
        <v>208</v>
      </c>
      <c r="D53" s="20">
        <v>90000</v>
      </c>
      <c r="E53" s="20">
        <v>7381</v>
      </c>
      <c r="F53" s="20">
        <v>8.1999999999999993</v>
      </c>
      <c r="G53" s="20">
        <v>97381</v>
      </c>
    </row>
    <row r="54" spans="1:7" x14ac:dyDescent="0.25">
      <c r="A54" s="18" t="s">
        <v>209</v>
      </c>
      <c r="B54" s="18" t="s">
        <v>210</v>
      </c>
      <c r="C54" s="19" t="s">
        <v>211</v>
      </c>
      <c r="D54" s="20">
        <v>95000</v>
      </c>
      <c r="E54" s="20">
        <v>-5545</v>
      </c>
      <c r="F54" s="20">
        <v>-5.84</v>
      </c>
      <c r="G54" s="20">
        <v>89455</v>
      </c>
    </row>
    <row r="55" spans="1:7" x14ac:dyDescent="0.25">
      <c r="A55" s="18" t="s">
        <v>212</v>
      </c>
      <c r="B55" s="18" t="s">
        <v>213</v>
      </c>
      <c r="C55" s="19" t="s">
        <v>214</v>
      </c>
      <c r="D55" s="20">
        <v>1000</v>
      </c>
      <c r="E55" s="20">
        <v>0</v>
      </c>
      <c r="F55" s="20">
        <v>0</v>
      </c>
      <c r="G55" s="20">
        <v>1000</v>
      </c>
    </row>
    <row r="56" spans="1:7" x14ac:dyDescent="0.25">
      <c r="A56" s="18" t="s">
        <v>215</v>
      </c>
      <c r="B56" s="18" t="s">
        <v>216</v>
      </c>
      <c r="C56" s="19" t="s">
        <v>217</v>
      </c>
      <c r="D56" s="20">
        <v>10000</v>
      </c>
      <c r="E56" s="20">
        <v>-3481</v>
      </c>
      <c r="F56" s="20">
        <v>-34.81</v>
      </c>
      <c r="G56" s="20">
        <v>6519</v>
      </c>
    </row>
    <row r="57" spans="1:7" x14ac:dyDescent="0.25">
      <c r="A57" s="18" t="s">
        <v>218</v>
      </c>
      <c r="B57" s="18" t="s">
        <v>219</v>
      </c>
      <c r="C57" s="19" t="s">
        <v>220</v>
      </c>
      <c r="D57" s="20">
        <v>48300</v>
      </c>
      <c r="E57" s="20">
        <v>-415</v>
      </c>
      <c r="F57" s="20">
        <v>-0.86</v>
      </c>
      <c r="G57" s="20">
        <v>47885</v>
      </c>
    </row>
    <row r="58" spans="1:7" x14ac:dyDescent="0.25">
      <c r="A58" s="18" t="s">
        <v>221</v>
      </c>
      <c r="B58" s="18" t="s">
        <v>222</v>
      </c>
      <c r="C58" s="19" t="s">
        <v>223</v>
      </c>
      <c r="D58" s="20">
        <v>40416</v>
      </c>
      <c r="E58" s="20">
        <v>-1406</v>
      </c>
      <c r="F58" s="20">
        <v>-3.48</v>
      </c>
      <c r="G58" s="20">
        <v>39010</v>
      </c>
    </row>
    <row r="59" spans="1:7" x14ac:dyDescent="0.25">
      <c r="A59" s="18" t="s">
        <v>224</v>
      </c>
      <c r="B59" s="18" t="s">
        <v>225</v>
      </c>
      <c r="C59" s="19" t="s">
        <v>226</v>
      </c>
      <c r="D59" s="20">
        <v>8000</v>
      </c>
      <c r="E59" s="20">
        <v>-4000</v>
      </c>
      <c r="F59" s="20">
        <v>-50</v>
      </c>
      <c r="G59" s="20">
        <v>4000</v>
      </c>
    </row>
    <row r="60" spans="1:7" x14ac:dyDescent="0.25">
      <c r="A60" s="18" t="s">
        <v>227</v>
      </c>
      <c r="B60" s="18" t="s">
        <v>228</v>
      </c>
      <c r="C60" s="19" t="s">
        <v>229</v>
      </c>
      <c r="D60" s="20">
        <v>12000</v>
      </c>
      <c r="E60" s="20">
        <v>-6000</v>
      </c>
      <c r="F60" s="20">
        <v>-50</v>
      </c>
      <c r="G60" s="20">
        <v>6000</v>
      </c>
    </row>
    <row r="61" spans="1:7" x14ac:dyDescent="0.25">
      <c r="A61" s="18" t="s">
        <v>230</v>
      </c>
      <c r="B61" s="18" t="s">
        <v>231</v>
      </c>
      <c r="C61" s="19" t="s">
        <v>232</v>
      </c>
      <c r="D61" s="20">
        <v>50000</v>
      </c>
      <c r="E61" s="20">
        <v>-5803</v>
      </c>
      <c r="F61" s="20">
        <v>-11.61</v>
      </c>
      <c r="G61" s="20">
        <v>44197</v>
      </c>
    </row>
    <row r="62" spans="1:7" x14ac:dyDescent="0.25">
      <c r="A62" s="18" t="s">
        <v>233</v>
      </c>
      <c r="B62" s="18" t="s">
        <v>234</v>
      </c>
      <c r="C62" s="19" t="s">
        <v>235</v>
      </c>
      <c r="D62" s="20">
        <v>25000</v>
      </c>
      <c r="E62" s="20">
        <v>-9124</v>
      </c>
      <c r="F62" s="20">
        <v>-36.5</v>
      </c>
      <c r="G62" s="20">
        <v>15876</v>
      </c>
    </row>
    <row r="63" spans="1:7" ht="22.5" x14ac:dyDescent="0.25">
      <c r="A63" s="18" t="s">
        <v>236</v>
      </c>
      <c r="B63" s="18" t="s">
        <v>237</v>
      </c>
      <c r="C63" s="19" t="s">
        <v>238</v>
      </c>
      <c r="D63" s="20">
        <v>2000</v>
      </c>
      <c r="E63" s="20">
        <v>5840</v>
      </c>
      <c r="F63" s="20">
        <v>292</v>
      </c>
      <c r="G63" s="20">
        <v>7840</v>
      </c>
    </row>
    <row r="64" spans="1:7" ht="22.5" x14ac:dyDescent="0.25">
      <c r="A64" s="18" t="s">
        <v>239</v>
      </c>
      <c r="B64" s="18" t="s">
        <v>240</v>
      </c>
      <c r="C64" s="19" t="s">
        <v>241</v>
      </c>
      <c r="D64" s="20">
        <v>30000</v>
      </c>
      <c r="E64" s="20">
        <v>0</v>
      </c>
      <c r="F64" s="20">
        <v>0</v>
      </c>
      <c r="G64" s="20">
        <v>30000</v>
      </c>
    </row>
    <row r="65" spans="1:7" x14ac:dyDescent="0.25">
      <c r="A65" s="18" t="s">
        <v>242</v>
      </c>
      <c r="B65" s="18" t="s">
        <v>243</v>
      </c>
      <c r="C65" s="19" t="s">
        <v>244</v>
      </c>
      <c r="D65" s="20">
        <v>9000</v>
      </c>
      <c r="E65" s="20">
        <v>-183</v>
      </c>
      <c r="F65" s="20">
        <v>-2.0299999999999998</v>
      </c>
      <c r="G65" s="20">
        <v>8817</v>
      </c>
    </row>
    <row r="66" spans="1:7" x14ac:dyDescent="0.25">
      <c r="A66" s="18" t="s">
        <v>245</v>
      </c>
      <c r="B66" s="18" t="s">
        <v>246</v>
      </c>
      <c r="C66" s="19" t="s">
        <v>247</v>
      </c>
      <c r="D66" s="20">
        <v>15000</v>
      </c>
      <c r="E66" s="20">
        <v>5961</v>
      </c>
      <c r="F66" s="20">
        <v>39.74</v>
      </c>
      <c r="G66" s="20">
        <v>20961</v>
      </c>
    </row>
    <row r="67" spans="1:7" x14ac:dyDescent="0.25">
      <c r="A67" s="18" t="s">
        <v>248</v>
      </c>
      <c r="B67" s="18" t="s">
        <v>249</v>
      </c>
      <c r="C67" s="19" t="s">
        <v>250</v>
      </c>
      <c r="D67" s="20">
        <v>50000</v>
      </c>
      <c r="E67" s="20">
        <v>-20550</v>
      </c>
      <c r="F67" s="20">
        <v>-41.1</v>
      </c>
      <c r="G67" s="20">
        <v>29450</v>
      </c>
    </row>
    <row r="68" spans="1:7" x14ac:dyDescent="0.25">
      <c r="A68" s="18" t="s">
        <v>251</v>
      </c>
      <c r="B68" s="18" t="s">
        <v>252</v>
      </c>
      <c r="C68" s="19" t="s">
        <v>253</v>
      </c>
      <c r="D68" s="20">
        <v>16000</v>
      </c>
      <c r="E68" s="20">
        <v>-6000</v>
      </c>
      <c r="F68" s="20">
        <v>-37.5</v>
      </c>
      <c r="G68" s="20">
        <v>10000</v>
      </c>
    </row>
    <row r="69" spans="1:7" x14ac:dyDescent="0.25">
      <c r="A69" s="18" t="s">
        <v>254</v>
      </c>
      <c r="B69" s="18" t="s">
        <v>255</v>
      </c>
      <c r="C69" s="19" t="s">
        <v>256</v>
      </c>
      <c r="D69" s="20">
        <v>3000</v>
      </c>
      <c r="E69" s="20">
        <v>-1000</v>
      </c>
      <c r="F69" s="20">
        <v>-33.33</v>
      </c>
      <c r="G69" s="20">
        <v>2000</v>
      </c>
    </row>
    <row r="70" spans="1:7" x14ac:dyDescent="0.25">
      <c r="A70" s="18" t="s">
        <v>257</v>
      </c>
      <c r="B70" s="18" t="s">
        <v>258</v>
      </c>
      <c r="C70" s="19" t="s">
        <v>259</v>
      </c>
      <c r="D70" s="20">
        <v>30000</v>
      </c>
      <c r="E70" s="20">
        <v>-5000</v>
      </c>
      <c r="F70" s="20">
        <v>-16.670000000000002</v>
      </c>
      <c r="G70" s="20">
        <v>25000</v>
      </c>
    </row>
    <row r="71" spans="1:7" x14ac:dyDescent="0.25">
      <c r="A71" s="18" t="s">
        <v>260</v>
      </c>
      <c r="B71" s="18" t="s">
        <v>261</v>
      </c>
      <c r="C71" s="19" t="s">
        <v>262</v>
      </c>
      <c r="D71" s="20">
        <v>2000</v>
      </c>
      <c r="E71" s="20">
        <v>0</v>
      </c>
      <c r="F71" s="20">
        <v>0</v>
      </c>
      <c r="G71" s="20">
        <v>2000</v>
      </c>
    </row>
    <row r="72" spans="1:7" x14ac:dyDescent="0.25">
      <c r="A72" s="18" t="s">
        <v>263</v>
      </c>
      <c r="B72" s="18" t="s">
        <v>264</v>
      </c>
      <c r="C72" s="19" t="s">
        <v>265</v>
      </c>
      <c r="D72" s="20">
        <v>5000</v>
      </c>
      <c r="E72" s="20">
        <v>-5000</v>
      </c>
      <c r="F72" s="20">
        <v>-100</v>
      </c>
      <c r="G72" s="20">
        <v>0</v>
      </c>
    </row>
    <row r="73" spans="1:7" x14ac:dyDescent="0.25">
      <c r="A73" s="18" t="s">
        <v>266</v>
      </c>
      <c r="B73" s="18" t="s">
        <v>267</v>
      </c>
      <c r="C73" s="19" t="s">
        <v>268</v>
      </c>
      <c r="D73" s="20">
        <v>2000</v>
      </c>
      <c r="E73" s="20">
        <v>875</v>
      </c>
      <c r="F73" s="20">
        <v>43.75</v>
      </c>
      <c r="G73" s="20">
        <v>2875</v>
      </c>
    </row>
    <row r="74" spans="1:7" x14ac:dyDescent="0.25">
      <c r="A74" s="18" t="s">
        <v>269</v>
      </c>
      <c r="B74" s="18" t="s">
        <v>270</v>
      </c>
      <c r="C74" s="19" t="s">
        <v>271</v>
      </c>
      <c r="D74" s="20">
        <v>30000</v>
      </c>
      <c r="E74" s="20">
        <v>598</v>
      </c>
      <c r="F74" s="20">
        <v>1.99</v>
      </c>
      <c r="G74" s="20">
        <v>30598</v>
      </c>
    </row>
    <row r="75" spans="1:7" x14ac:dyDescent="0.25">
      <c r="A75" s="18" t="s">
        <v>272</v>
      </c>
      <c r="B75" s="18" t="s">
        <v>273</v>
      </c>
      <c r="C75" s="19" t="s">
        <v>274</v>
      </c>
      <c r="D75" s="20">
        <v>5000</v>
      </c>
      <c r="E75" s="20">
        <v>-5000</v>
      </c>
      <c r="F75" s="20">
        <v>-100</v>
      </c>
      <c r="G75" s="20">
        <v>0</v>
      </c>
    </row>
    <row r="76" spans="1:7" ht="22.5" customHeight="1" x14ac:dyDescent="0.25">
      <c r="A76" s="15" t="s">
        <v>19</v>
      </c>
      <c r="B76" s="15" t="s">
        <v>31</v>
      </c>
      <c r="C76" s="16" t="s">
        <v>32</v>
      </c>
      <c r="D76" s="17">
        <v>0</v>
      </c>
      <c r="E76" s="17">
        <v>8653</v>
      </c>
      <c r="F76" s="17">
        <v>100</v>
      </c>
      <c r="G76" s="17">
        <v>8653</v>
      </c>
    </row>
    <row r="77" spans="1:7" x14ac:dyDescent="0.25">
      <c r="A77" s="18" t="s">
        <v>275</v>
      </c>
      <c r="B77" s="18" t="s">
        <v>90</v>
      </c>
      <c r="C77" s="19" t="s">
        <v>276</v>
      </c>
      <c r="D77" s="20">
        <v>0</v>
      </c>
      <c r="E77" s="20">
        <v>8653</v>
      </c>
      <c r="F77" s="20">
        <v>100</v>
      </c>
      <c r="G77" s="20">
        <v>8653</v>
      </c>
    </row>
    <row r="78" spans="1:7" ht="23.25" customHeight="1" x14ac:dyDescent="0.25">
      <c r="A78" s="15" t="s">
        <v>19</v>
      </c>
      <c r="B78" s="15" t="s">
        <v>56</v>
      </c>
      <c r="C78" s="16" t="s">
        <v>57</v>
      </c>
      <c r="D78" s="17">
        <v>5963000</v>
      </c>
      <c r="E78" s="17">
        <v>-19397</v>
      </c>
      <c r="F78" s="17">
        <v>-0.33</v>
      </c>
      <c r="G78" s="17">
        <v>5943603</v>
      </c>
    </row>
    <row r="79" spans="1:7" x14ac:dyDescent="0.25">
      <c r="A79" s="18" t="s">
        <v>277</v>
      </c>
      <c r="B79" s="18" t="s">
        <v>90</v>
      </c>
      <c r="C79" s="19" t="s">
        <v>91</v>
      </c>
      <c r="D79" s="20">
        <v>5930000</v>
      </c>
      <c r="E79" s="20">
        <v>-119500</v>
      </c>
      <c r="F79" s="20">
        <v>-2.02</v>
      </c>
      <c r="G79" s="20">
        <v>5810500</v>
      </c>
    </row>
    <row r="80" spans="1:7" x14ac:dyDescent="0.25">
      <c r="A80" s="18" t="s">
        <v>278</v>
      </c>
      <c r="B80" s="18" t="s">
        <v>93</v>
      </c>
      <c r="C80" s="19" t="s">
        <v>94</v>
      </c>
      <c r="D80" s="20">
        <v>0</v>
      </c>
      <c r="E80" s="20">
        <v>116465</v>
      </c>
      <c r="F80" s="20">
        <v>100</v>
      </c>
      <c r="G80" s="20">
        <v>116465</v>
      </c>
    </row>
    <row r="81" spans="1:7" x14ac:dyDescent="0.25">
      <c r="A81" s="18" t="s">
        <v>279</v>
      </c>
      <c r="B81" s="18" t="s">
        <v>222</v>
      </c>
      <c r="C81" s="19" t="s">
        <v>223</v>
      </c>
      <c r="D81" s="20">
        <v>33000</v>
      </c>
      <c r="E81" s="20">
        <v>-33000</v>
      </c>
      <c r="F81" s="20">
        <v>-100</v>
      </c>
      <c r="G81" s="20">
        <v>0</v>
      </c>
    </row>
    <row r="82" spans="1:7" x14ac:dyDescent="0.25">
      <c r="A82" s="18" t="s">
        <v>280</v>
      </c>
      <c r="B82" s="18" t="s">
        <v>122</v>
      </c>
      <c r="C82" s="19" t="s">
        <v>281</v>
      </c>
      <c r="D82" s="20">
        <v>0</v>
      </c>
      <c r="E82" s="20">
        <v>16638</v>
      </c>
      <c r="F82" s="20">
        <v>100</v>
      </c>
      <c r="G82" s="20">
        <v>16638</v>
      </c>
    </row>
    <row r="83" spans="1:7" x14ac:dyDescent="0.25">
      <c r="A83" s="15" t="s">
        <v>19</v>
      </c>
      <c r="B83" s="15" t="s">
        <v>62</v>
      </c>
      <c r="C83" s="16" t="s">
        <v>63</v>
      </c>
      <c r="D83" s="17">
        <v>10000</v>
      </c>
      <c r="E83" s="17">
        <v>1000</v>
      </c>
      <c r="F83" s="17">
        <v>10</v>
      </c>
      <c r="G83" s="17">
        <v>11000</v>
      </c>
    </row>
    <row r="84" spans="1:7" ht="21.75" customHeight="1" x14ac:dyDescent="0.25">
      <c r="A84" s="18" t="s">
        <v>282</v>
      </c>
      <c r="B84" s="18" t="s">
        <v>237</v>
      </c>
      <c r="C84" s="19" t="s">
        <v>238</v>
      </c>
      <c r="D84" s="20">
        <v>10000</v>
      </c>
      <c r="E84" s="20">
        <v>1000</v>
      </c>
      <c r="F84" s="20">
        <v>10</v>
      </c>
      <c r="G84" s="20">
        <v>11000</v>
      </c>
    </row>
    <row r="85" spans="1:7" x14ac:dyDescent="0.25">
      <c r="A85" s="24" t="s">
        <v>84</v>
      </c>
      <c r="B85" s="24" t="s">
        <v>283</v>
      </c>
      <c r="C85" s="25" t="s">
        <v>284</v>
      </c>
      <c r="D85" s="26">
        <v>26560</v>
      </c>
      <c r="E85" s="26">
        <v>-2399</v>
      </c>
      <c r="F85" s="26">
        <v>-9.0299999999999994</v>
      </c>
      <c r="G85" s="26">
        <v>24161</v>
      </c>
    </row>
    <row r="86" spans="1:7" ht="25.5" customHeight="1" x14ac:dyDescent="0.25">
      <c r="A86" s="15" t="s">
        <v>19</v>
      </c>
      <c r="B86" s="15" t="s">
        <v>31</v>
      </c>
      <c r="C86" s="16" t="s">
        <v>32</v>
      </c>
      <c r="D86" s="17">
        <v>26560</v>
      </c>
      <c r="E86" s="17">
        <v>-2399</v>
      </c>
      <c r="F86" s="17">
        <v>-9.0299999999999994</v>
      </c>
      <c r="G86" s="17">
        <v>24161</v>
      </c>
    </row>
    <row r="87" spans="1:7" x14ac:dyDescent="0.25">
      <c r="A87" s="18" t="s">
        <v>285</v>
      </c>
      <c r="B87" s="18" t="s">
        <v>153</v>
      </c>
      <c r="C87" s="19" t="s">
        <v>154</v>
      </c>
      <c r="D87" s="20">
        <v>26560</v>
      </c>
      <c r="E87" s="20">
        <v>-3082</v>
      </c>
      <c r="F87" s="20">
        <v>-11.6</v>
      </c>
      <c r="G87" s="20">
        <v>23478</v>
      </c>
    </row>
    <row r="88" spans="1:7" x14ac:dyDescent="0.25">
      <c r="A88" s="18" t="s">
        <v>286</v>
      </c>
      <c r="B88" s="18" t="s">
        <v>156</v>
      </c>
      <c r="C88" s="19" t="s">
        <v>157</v>
      </c>
      <c r="D88" s="20">
        <v>0</v>
      </c>
      <c r="E88" s="20">
        <v>683</v>
      </c>
      <c r="F88" s="20">
        <v>100</v>
      </c>
      <c r="G88" s="20">
        <v>683</v>
      </c>
    </row>
    <row r="89" spans="1:7" x14ac:dyDescent="0.25">
      <c r="A89" s="24" t="s">
        <v>84</v>
      </c>
      <c r="B89" s="24" t="s">
        <v>287</v>
      </c>
      <c r="C89" s="25" t="s">
        <v>288</v>
      </c>
      <c r="D89" s="26">
        <v>26400</v>
      </c>
      <c r="E89" s="26">
        <v>35201</v>
      </c>
      <c r="F89" s="26">
        <v>133.34</v>
      </c>
      <c r="G89" s="26">
        <v>61601</v>
      </c>
    </row>
    <row r="90" spans="1:7" ht="21.75" customHeight="1" x14ac:dyDescent="0.25">
      <c r="A90" s="15" t="s">
        <v>19</v>
      </c>
      <c r="B90" s="15" t="s">
        <v>31</v>
      </c>
      <c r="C90" s="16" t="s">
        <v>32</v>
      </c>
      <c r="D90" s="17">
        <v>26400</v>
      </c>
      <c r="E90" s="17">
        <v>35201</v>
      </c>
      <c r="F90" s="17">
        <v>133.34</v>
      </c>
      <c r="G90" s="17">
        <v>61601</v>
      </c>
    </row>
    <row r="91" spans="1:7" x14ac:dyDescent="0.25">
      <c r="A91" s="18" t="s">
        <v>289</v>
      </c>
      <c r="B91" s="18" t="s">
        <v>128</v>
      </c>
      <c r="C91" s="19" t="s">
        <v>129</v>
      </c>
      <c r="D91" s="20">
        <v>0</v>
      </c>
      <c r="E91" s="20">
        <v>800</v>
      </c>
      <c r="F91" s="20">
        <v>100</v>
      </c>
      <c r="G91" s="20">
        <v>800</v>
      </c>
    </row>
    <row r="92" spans="1:7" x14ac:dyDescent="0.25">
      <c r="A92" s="18" t="s">
        <v>290</v>
      </c>
      <c r="B92" s="18" t="s">
        <v>147</v>
      </c>
      <c r="C92" s="19" t="s">
        <v>148</v>
      </c>
      <c r="D92" s="20">
        <v>13400</v>
      </c>
      <c r="E92" s="20">
        <v>-4400</v>
      </c>
      <c r="F92" s="20">
        <v>-32.840000000000003</v>
      </c>
      <c r="G92" s="20">
        <v>9000</v>
      </c>
    </row>
    <row r="93" spans="1:7" x14ac:dyDescent="0.25">
      <c r="A93" s="18" t="s">
        <v>291</v>
      </c>
      <c r="B93" s="18" t="s">
        <v>156</v>
      </c>
      <c r="C93" s="19" t="s">
        <v>292</v>
      </c>
      <c r="D93" s="20">
        <v>0</v>
      </c>
      <c r="E93" s="20">
        <v>4104</v>
      </c>
      <c r="F93" s="20">
        <v>100</v>
      </c>
      <c r="G93" s="20">
        <v>4104</v>
      </c>
    </row>
    <row r="94" spans="1:7" x14ac:dyDescent="0.25">
      <c r="A94" s="18" t="s">
        <v>293</v>
      </c>
      <c r="B94" s="18" t="s">
        <v>165</v>
      </c>
      <c r="C94" s="19" t="s">
        <v>166</v>
      </c>
      <c r="D94" s="20">
        <v>0</v>
      </c>
      <c r="E94" s="20">
        <v>29354</v>
      </c>
      <c r="F94" s="20">
        <v>100</v>
      </c>
      <c r="G94" s="20">
        <v>29354</v>
      </c>
    </row>
    <row r="95" spans="1:7" x14ac:dyDescent="0.25">
      <c r="A95" s="18" t="s">
        <v>294</v>
      </c>
      <c r="B95" s="18" t="s">
        <v>183</v>
      </c>
      <c r="C95" s="19" t="s">
        <v>184</v>
      </c>
      <c r="D95" s="20">
        <v>13000</v>
      </c>
      <c r="E95" s="20">
        <v>5343</v>
      </c>
      <c r="F95" s="20">
        <v>41.1</v>
      </c>
      <c r="G95" s="20">
        <v>18343</v>
      </c>
    </row>
    <row r="96" spans="1:7" x14ac:dyDescent="0.25">
      <c r="A96" s="24" t="s">
        <v>84</v>
      </c>
      <c r="B96" s="24" t="s">
        <v>295</v>
      </c>
      <c r="C96" s="25" t="s">
        <v>296</v>
      </c>
      <c r="D96" s="26">
        <v>13000</v>
      </c>
      <c r="E96" s="26">
        <v>1174</v>
      </c>
      <c r="F96" s="26">
        <v>9.0299999999999994</v>
      </c>
      <c r="G96" s="26">
        <v>14174</v>
      </c>
    </row>
    <row r="97" spans="1:13" x14ac:dyDescent="0.25">
      <c r="A97" s="15" t="s">
        <v>19</v>
      </c>
      <c r="B97" s="15" t="s">
        <v>87</v>
      </c>
      <c r="C97" s="16" t="s">
        <v>88</v>
      </c>
      <c r="D97" s="17">
        <v>8000</v>
      </c>
      <c r="E97" s="17">
        <v>1174</v>
      </c>
      <c r="F97" s="17">
        <v>14.68</v>
      </c>
      <c r="G97" s="17">
        <v>9174</v>
      </c>
    </row>
    <row r="98" spans="1:13" x14ac:dyDescent="0.25">
      <c r="A98" s="18" t="s">
        <v>297</v>
      </c>
      <c r="B98" s="18" t="s">
        <v>258</v>
      </c>
      <c r="C98" s="19" t="s">
        <v>259</v>
      </c>
      <c r="D98" s="20">
        <v>8000</v>
      </c>
      <c r="E98" s="20">
        <v>1174</v>
      </c>
      <c r="F98" s="20">
        <v>14.68</v>
      </c>
      <c r="G98" s="20">
        <v>9174</v>
      </c>
    </row>
    <row r="99" spans="1:13" ht="21" customHeight="1" x14ac:dyDescent="0.25">
      <c r="A99" s="15" t="s">
        <v>19</v>
      </c>
      <c r="B99" s="15" t="s">
        <v>52</v>
      </c>
      <c r="C99" s="16" t="s">
        <v>53</v>
      </c>
      <c r="D99" s="17">
        <v>5000</v>
      </c>
      <c r="E99" s="17">
        <v>0</v>
      </c>
      <c r="F99" s="17">
        <v>0</v>
      </c>
      <c r="G99" s="17">
        <v>5000</v>
      </c>
    </row>
    <row r="100" spans="1:13" x14ac:dyDescent="0.25">
      <c r="A100" s="18" t="s">
        <v>298</v>
      </c>
      <c r="B100" s="18" t="s">
        <v>165</v>
      </c>
      <c r="C100" s="19" t="s">
        <v>166</v>
      </c>
      <c r="D100" s="20">
        <v>0</v>
      </c>
      <c r="E100" s="20">
        <v>5000</v>
      </c>
      <c r="F100" s="20">
        <v>100</v>
      </c>
      <c r="G100" s="20">
        <v>5000</v>
      </c>
    </row>
    <row r="101" spans="1:13" x14ac:dyDescent="0.25">
      <c r="A101" s="18" t="s">
        <v>299</v>
      </c>
      <c r="B101" s="18" t="s">
        <v>183</v>
      </c>
      <c r="C101" s="19" t="s">
        <v>184</v>
      </c>
      <c r="D101" s="20">
        <v>5000</v>
      </c>
      <c r="E101" s="20">
        <v>-5000</v>
      </c>
      <c r="F101" s="20">
        <v>-100</v>
      </c>
      <c r="G101" s="20">
        <v>0</v>
      </c>
    </row>
    <row r="102" spans="1:13" ht="21" customHeight="1" x14ac:dyDescent="0.25">
      <c r="A102" s="24" t="s">
        <v>300</v>
      </c>
      <c r="B102" s="24" t="s">
        <v>301</v>
      </c>
      <c r="C102" s="25" t="s">
        <v>302</v>
      </c>
      <c r="D102" s="26">
        <v>31600</v>
      </c>
      <c r="E102" s="26">
        <v>51107</v>
      </c>
      <c r="F102" s="26">
        <v>161.72999999999999</v>
      </c>
      <c r="G102" s="26">
        <v>82707</v>
      </c>
      <c r="J102" s="27"/>
      <c r="K102" s="27"/>
      <c r="L102" s="27"/>
    </row>
    <row r="103" spans="1:13" x14ac:dyDescent="0.25">
      <c r="A103" s="15" t="s">
        <v>19</v>
      </c>
      <c r="B103" s="15" t="s">
        <v>20</v>
      </c>
      <c r="C103" s="16" t="s">
        <v>21</v>
      </c>
      <c r="D103" s="17">
        <v>31600</v>
      </c>
      <c r="E103" s="17">
        <v>51107</v>
      </c>
      <c r="F103" s="17">
        <v>161.72999999999999</v>
      </c>
      <c r="G103" s="17">
        <v>82707</v>
      </c>
    </row>
    <row r="104" spans="1:13" x14ac:dyDescent="0.25">
      <c r="A104" s="18" t="s">
        <v>303</v>
      </c>
      <c r="B104" s="18" t="s">
        <v>304</v>
      </c>
      <c r="C104" s="19" t="s">
        <v>305</v>
      </c>
      <c r="D104" s="20">
        <v>2200</v>
      </c>
      <c r="E104" s="20">
        <v>25246</v>
      </c>
      <c r="F104" s="20">
        <v>1147.55</v>
      </c>
      <c r="G104" s="20">
        <v>27446</v>
      </c>
    </row>
    <row r="105" spans="1:13" x14ac:dyDescent="0.25">
      <c r="A105" s="18" t="s">
        <v>306</v>
      </c>
      <c r="B105" s="18" t="s">
        <v>307</v>
      </c>
      <c r="C105" s="19" t="s">
        <v>308</v>
      </c>
      <c r="D105" s="20">
        <v>29400</v>
      </c>
      <c r="E105" s="20">
        <v>25861</v>
      </c>
      <c r="F105" s="20">
        <v>87.96</v>
      </c>
      <c r="G105" s="20">
        <v>55261</v>
      </c>
    </row>
    <row r="106" spans="1:13" ht="24.75" customHeight="1" x14ac:dyDescent="0.25">
      <c r="A106" s="24" t="s">
        <v>300</v>
      </c>
      <c r="B106" s="24" t="s">
        <v>309</v>
      </c>
      <c r="C106" s="25" t="s">
        <v>310</v>
      </c>
      <c r="D106" s="26">
        <v>4185900.04</v>
      </c>
      <c r="E106" s="26">
        <v>-38715.040000000001</v>
      </c>
      <c r="F106" s="26">
        <v>-0.92</v>
      </c>
      <c r="G106" s="26">
        <v>4147185</v>
      </c>
      <c r="J106" s="27"/>
      <c r="K106" s="27"/>
      <c r="L106" s="27"/>
      <c r="M106" s="27"/>
    </row>
    <row r="107" spans="1:13" x14ac:dyDescent="0.25">
      <c r="A107" s="15" t="s">
        <v>19</v>
      </c>
      <c r="B107" s="15" t="s">
        <v>20</v>
      </c>
      <c r="C107" s="16" t="s">
        <v>21</v>
      </c>
      <c r="D107" s="17">
        <v>45900</v>
      </c>
      <c r="E107" s="17">
        <v>-38716</v>
      </c>
      <c r="F107" s="17">
        <v>-84.35</v>
      </c>
      <c r="G107" s="17">
        <v>7184</v>
      </c>
      <c r="J107" s="27"/>
    </row>
    <row r="108" spans="1:13" ht="18" customHeight="1" x14ac:dyDescent="0.25">
      <c r="A108" s="18" t="s">
        <v>311</v>
      </c>
      <c r="B108" s="18" t="s">
        <v>304</v>
      </c>
      <c r="C108" s="19" t="s">
        <v>312</v>
      </c>
      <c r="D108" s="20">
        <v>40000</v>
      </c>
      <c r="E108" s="20">
        <v>-40000</v>
      </c>
      <c r="F108" s="20">
        <v>-100</v>
      </c>
      <c r="G108" s="20">
        <v>0</v>
      </c>
    </row>
    <row r="109" spans="1:13" x14ac:dyDescent="0.25">
      <c r="A109" s="18" t="s">
        <v>313</v>
      </c>
      <c r="B109" s="18" t="s">
        <v>314</v>
      </c>
      <c r="C109" s="19" t="s">
        <v>315</v>
      </c>
      <c r="D109" s="20">
        <v>5900</v>
      </c>
      <c r="E109" s="20">
        <v>1284</v>
      </c>
      <c r="F109" s="20">
        <v>21.76</v>
      </c>
      <c r="G109" s="20">
        <v>7184</v>
      </c>
    </row>
    <row r="110" spans="1:13" ht="23.25" customHeight="1" x14ac:dyDescent="0.25">
      <c r="A110" s="15" t="s">
        <v>19</v>
      </c>
      <c r="B110" s="15" t="s">
        <v>31</v>
      </c>
      <c r="C110" s="16" t="s">
        <v>32</v>
      </c>
      <c r="D110" s="17">
        <v>3555666.76</v>
      </c>
      <c r="E110" s="17">
        <v>-134060.76</v>
      </c>
      <c r="F110" s="17">
        <v>-3.77</v>
      </c>
      <c r="G110" s="17">
        <v>3421606</v>
      </c>
    </row>
    <row r="111" spans="1:13" x14ac:dyDescent="0.25">
      <c r="A111" s="18" t="s">
        <v>316</v>
      </c>
      <c r="B111" s="18" t="s">
        <v>307</v>
      </c>
      <c r="C111" s="19" t="s">
        <v>317</v>
      </c>
      <c r="D111" s="20">
        <v>3555666.76</v>
      </c>
      <c r="E111" s="20">
        <v>-134060.76</v>
      </c>
      <c r="F111" s="20">
        <v>-3.77</v>
      </c>
      <c r="G111" s="20">
        <v>3421606</v>
      </c>
    </row>
    <row r="112" spans="1:13" x14ac:dyDescent="0.25">
      <c r="A112" s="15" t="s">
        <v>19</v>
      </c>
      <c r="B112" s="15" t="s">
        <v>67</v>
      </c>
      <c r="C112" s="16" t="s">
        <v>68</v>
      </c>
      <c r="D112" s="17">
        <v>584333.28</v>
      </c>
      <c r="E112" s="17">
        <v>134061.72</v>
      </c>
      <c r="F112" s="17">
        <v>22.94</v>
      </c>
      <c r="G112" s="17">
        <v>718395</v>
      </c>
    </row>
    <row r="113" spans="1:7" x14ac:dyDescent="0.25">
      <c r="A113" s="18" t="s">
        <v>318</v>
      </c>
      <c r="B113" s="18" t="s">
        <v>307</v>
      </c>
      <c r="C113" s="19" t="s">
        <v>319</v>
      </c>
      <c r="D113" s="20">
        <v>584333.28</v>
      </c>
      <c r="E113" s="20">
        <v>134061.72</v>
      </c>
      <c r="F113" s="20">
        <v>22.94</v>
      </c>
      <c r="G113" s="20">
        <v>718395</v>
      </c>
    </row>
    <row r="114" spans="1:7" ht="26.25" customHeight="1" x14ac:dyDescent="0.25">
      <c r="A114" s="24" t="s">
        <v>320</v>
      </c>
      <c r="B114" s="24" t="s">
        <v>321</v>
      </c>
      <c r="C114" s="25" t="s">
        <v>322</v>
      </c>
      <c r="D114" s="26">
        <v>625647.02</v>
      </c>
      <c r="E114" s="26">
        <v>-372716.02</v>
      </c>
      <c r="F114" s="26">
        <v>-59.57</v>
      </c>
      <c r="G114" s="26">
        <v>252931</v>
      </c>
    </row>
    <row r="115" spans="1:7" ht="23.25" customHeight="1" x14ac:dyDescent="0.25">
      <c r="A115" s="15" t="s">
        <v>19</v>
      </c>
      <c r="B115" s="15" t="s">
        <v>31</v>
      </c>
      <c r="C115" s="16" t="s">
        <v>32</v>
      </c>
      <c r="D115" s="17">
        <v>625647.02</v>
      </c>
      <c r="E115" s="17">
        <v>-372716.02</v>
      </c>
      <c r="F115" s="17">
        <v>-59.57</v>
      </c>
      <c r="G115" s="17">
        <v>252931</v>
      </c>
    </row>
    <row r="116" spans="1:7" x14ac:dyDescent="0.25">
      <c r="A116" s="18" t="s">
        <v>323</v>
      </c>
      <c r="B116" s="18" t="s">
        <v>90</v>
      </c>
      <c r="C116" s="19" t="s">
        <v>91</v>
      </c>
      <c r="D116" s="20">
        <v>361065</v>
      </c>
      <c r="E116" s="20">
        <v>-270551</v>
      </c>
      <c r="F116" s="20">
        <v>-74.930000000000007</v>
      </c>
      <c r="G116" s="20">
        <v>90514</v>
      </c>
    </row>
    <row r="117" spans="1:7" x14ac:dyDescent="0.25">
      <c r="A117" s="18" t="s">
        <v>324</v>
      </c>
      <c r="B117" s="18" t="s">
        <v>111</v>
      </c>
      <c r="C117" s="19" t="s">
        <v>112</v>
      </c>
      <c r="D117" s="20">
        <v>59575.73</v>
      </c>
      <c r="E117" s="20">
        <v>-34203.730000000003</v>
      </c>
      <c r="F117" s="20">
        <v>-57.41</v>
      </c>
      <c r="G117" s="20">
        <v>25372</v>
      </c>
    </row>
    <row r="118" spans="1:7" x14ac:dyDescent="0.25">
      <c r="A118" s="18" t="s">
        <v>325</v>
      </c>
      <c r="B118" s="18" t="s">
        <v>116</v>
      </c>
      <c r="C118" s="19" t="s">
        <v>117</v>
      </c>
      <c r="D118" s="20">
        <v>26250</v>
      </c>
      <c r="E118" s="20">
        <v>11632</v>
      </c>
      <c r="F118" s="20">
        <v>44.31</v>
      </c>
      <c r="G118" s="20">
        <v>37882</v>
      </c>
    </row>
    <row r="119" spans="1:7" x14ac:dyDescent="0.25">
      <c r="A119" s="18" t="s">
        <v>326</v>
      </c>
      <c r="B119" s="18" t="s">
        <v>168</v>
      </c>
      <c r="C119" s="19" t="s">
        <v>169</v>
      </c>
      <c r="D119" s="20">
        <v>48736.29</v>
      </c>
      <c r="E119" s="20">
        <v>-48736.29</v>
      </c>
      <c r="F119" s="20">
        <v>-100</v>
      </c>
      <c r="G119" s="20">
        <v>0</v>
      </c>
    </row>
    <row r="120" spans="1:7" x14ac:dyDescent="0.25">
      <c r="A120" s="18" t="s">
        <v>327</v>
      </c>
      <c r="B120" s="18" t="s">
        <v>328</v>
      </c>
      <c r="C120" s="19" t="s">
        <v>329</v>
      </c>
      <c r="D120" s="20">
        <v>10000</v>
      </c>
      <c r="E120" s="20">
        <v>-10000</v>
      </c>
      <c r="F120" s="20">
        <v>-100</v>
      </c>
      <c r="G120" s="20">
        <v>0</v>
      </c>
    </row>
    <row r="121" spans="1:7" x14ac:dyDescent="0.25">
      <c r="A121" s="18" t="s">
        <v>330</v>
      </c>
      <c r="B121" s="18" t="s">
        <v>331</v>
      </c>
      <c r="C121" s="19" t="s">
        <v>332</v>
      </c>
      <c r="D121" s="20">
        <v>10000</v>
      </c>
      <c r="E121" s="20">
        <v>-10000</v>
      </c>
      <c r="F121" s="20">
        <v>-100</v>
      </c>
      <c r="G121" s="20">
        <v>0</v>
      </c>
    </row>
    <row r="122" spans="1:7" x14ac:dyDescent="0.25">
      <c r="A122" s="18" t="s">
        <v>333</v>
      </c>
      <c r="B122" s="18" t="s">
        <v>334</v>
      </c>
      <c r="C122" s="19" t="s">
        <v>335</v>
      </c>
      <c r="D122" s="20">
        <v>110020</v>
      </c>
      <c r="E122" s="20">
        <v>-10857</v>
      </c>
      <c r="F122" s="20">
        <v>-9.8699999999999992</v>
      </c>
      <c r="G122" s="20">
        <v>99163</v>
      </c>
    </row>
    <row r="123" spans="1:7" ht="20.25" customHeight="1" x14ac:dyDescent="0.25">
      <c r="A123" s="24" t="s">
        <v>320</v>
      </c>
      <c r="B123" s="24" t="s">
        <v>336</v>
      </c>
      <c r="C123" s="25" t="s">
        <v>337</v>
      </c>
      <c r="D123" s="26">
        <v>0</v>
      </c>
      <c r="E123" s="26">
        <v>224578</v>
      </c>
      <c r="F123" s="26">
        <v>100</v>
      </c>
      <c r="G123" s="26">
        <v>224578</v>
      </c>
    </row>
    <row r="124" spans="1:7" ht="21" customHeight="1" x14ac:dyDescent="0.25">
      <c r="A124" s="15" t="s">
        <v>19</v>
      </c>
      <c r="B124" s="15" t="s">
        <v>31</v>
      </c>
      <c r="C124" s="16" t="s">
        <v>32</v>
      </c>
      <c r="D124" s="17">
        <v>0</v>
      </c>
      <c r="E124" s="17">
        <v>224578</v>
      </c>
      <c r="F124" s="17">
        <v>100</v>
      </c>
      <c r="G124" s="17">
        <v>224578</v>
      </c>
    </row>
    <row r="125" spans="1:7" x14ac:dyDescent="0.25">
      <c r="A125" s="18" t="s">
        <v>338</v>
      </c>
      <c r="B125" s="18" t="s">
        <v>143</v>
      </c>
      <c r="C125" s="19" t="s">
        <v>144</v>
      </c>
      <c r="D125" s="20">
        <v>0</v>
      </c>
      <c r="E125" s="20">
        <v>39547</v>
      </c>
      <c r="F125" s="20">
        <v>100</v>
      </c>
      <c r="G125" s="20">
        <v>39547</v>
      </c>
    </row>
    <row r="126" spans="1:7" x14ac:dyDescent="0.25">
      <c r="A126" s="18" t="s">
        <v>339</v>
      </c>
      <c r="B126" s="18" t="s">
        <v>340</v>
      </c>
      <c r="C126" s="19" t="s">
        <v>341</v>
      </c>
      <c r="D126" s="20">
        <v>0</v>
      </c>
      <c r="E126" s="20">
        <v>127346</v>
      </c>
      <c r="F126" s="20">
        <v>100</v>
      </c>
      <c r="G126" s="20">
        <v>127346</v>
      </c>
    </row>
    <row r="127" spans="1:7" x14ac:dyDescent="0.25">
      <c r="A127" s="18" t="s">
        <v>342</v>
      </c>
      <c r="B127" s="18" t="s">
        <v>343</v>
      </c>
      <c r="C127" s="19" t="s">
        <v>344</v>
      </c>
      <c r="D127" s="20">
        <v>0</v>
      </c>
      <c r="E127" s="20">
        <v>9649</v>
      </c>
      <c r="F127" s="20">
        <v>100</v>
      </c>
      <c r="G127" s="20">
        <v>9649</v>
      </c>
    </row>
    <row r="128" spans="1:7" x14ac:dyDescent="0.25">
      <c r="A128" s="18" t="s">
        <v>345</v>
      </c>
      <c r="B128" s="18" t="s">
        <v>147</v>
      </c>
      <c r="C128" s="19" t="s">
        <v>346</v>
      </c>
      <c r="D128" s="20">
        <v>0</v>
      </c>
      <c r="E128" s="20">
        <v>48036</v>
      </c>
      <c r="F128" s="20">
        <v>100</v>
      </c>
      <c r="G128" s="20">
        <v>48036</v>
      </c>
    </row>
    <row r="129" ht="0" hidden="1" customHeight="1" x14ac:dyDescent="0.25"/>
  </sheetData>
  <pageMargins left="0.39370078740157483" right="0.19685039370078741" top="0.39370078740157483" bottom="0.62992125984251968" header="0.39370078740157483" footer="0.39370078740157483"/>
  <pageSetup paperSize="9" scale="90" orientation="portrait" verticalDpi="300" r:id="rId1"/>
  <headerFooter alignWithMargins="0">
    <oddFooter>&amp;L&amp;"Arial,Regular"&amp;8 LC147RP-IRIP &amp;C&amp;"Arial,Regular"&amp;8Stranica &amp;P od &amp;N &amp;R&amp;"Arial,Regular"&amp;8 *Obrada LC*</oddFooter>
  </headerFooter>
  <rowBreaks count="2" manualBreakCount="2">
    <brk id="55" max="6" man="1"/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</vt:lpstr>
      <vt:lpstr>RASHODI</vt:lpstr>
      <vt:lpstr>PRIHODI!_Hlk120780271</vt:lpstr>
      <vt:lpstr>RASHODI!Podrucje_ispisa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PC1</cp:lastModifiedBy>
  <cp:lastPrinted>2022-12-20T13:31:56Z</cp:lastPrinted>
  <dcterms:created xsi:type="dcterms:W3CDTF">2022-11-24T10:17:20Z</dcterms:created>
  <dcterms:modified xsi:type="dcterms:W3CDTF">2022-12-21T07:00:20Z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